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jects\Desktop\Cartella_SmartWorking_vg\PRIN_2022\"/>
    </mc:Choice>
  </mc:AlternateContent>
  <bookViews>
    <workbookView xWindow="0" yWindow="0" windowWidth="20460" windowHeight="6870" tabRatio="786" activeTab="4"/>
  </bookViews>
  <sheets>
    <sheet name="BUDGET_IMT" sheetId="4" r:id="rId1"/>
    <sheet name="BUDGET TOTALE PROGETTO" sheetId="20" r:id="rId2"/>
    <sheet name="Calcolo Voce A1_IMT" sheetId="10" r:id="rId3"/>
    <sheet name="Calcolo Voce A2_IMT" sheetId="13" r:id="rId4"/>
    <sheet name="Altre Voci di Spesa_IMT" sheetId="15" r:id="rId5"/>
    <sheet name="BUDGET_Un.Loc.2)" sheetId="16" r:id="rId6"/>
    <sheet name="BUDGET_Un.Loc.3" sheetId="21" r:id="rId7"/>
    <sheet name="BUDGET_Un.Loc.4" sheetId="22" r:id="rId8"/>
    <sheet name="BUDGET_Un.Loc.5" sheetId="23" r:id="rId9"/>
  </sheets>
  <definedNames>
    <definedName name="_xlnm.Print_Area" localSheetId="0">BUDGET_IMT!$A$1:$C$15</definedName>
    <definedName name="_xlnm.Print_Area" localSheetId="5">'BUDGET_Un.Loc.2)'!$A$1:$D$13</definedName>
    <definedName name="_xlnm.Print_Area" localSheetId="6">BUDGET_Un.Loc.3!$A$1:$D$13</definedName>
    <definedName name="_xlnm.Print_Area" localSheetId="7">BUDGET_Un.Loc.4!$A$1:$D$13</definedName>
    <definedName name="_xlnm.Print_Area" localSheetId="8">BUDGET_Un.Loc.5!$A$1:$D$13</definedName>
  </definedNames>
  <calcPr calcId="162913"/>
</workbook>
</file>

<file path=xl/calcChain.xml><?xml version="1.0" encoding="utf-8"?>
<calcChain xmlns="http://schemas.openxmlformats.org/spreadsheetml/2006/main">
  <c r="B8" i="23" l="1"/>
  <c r="B12" i="23"/>
  <c r="B13" i="23" s="1"/>
  <c r="G9" i="20"/>
  <c r="G8" i="20"/>
  <c r="G7" i="20"/>
  <c r="F9" i="20"/>
  <c r="F8" i="20"/>
  <c r="F7" i="20"/>
  <c r="E9" i="20"/>
  <c r="E8" i="20"/>
  <c r="E7" i="20"/>
  <c r="D9" i="20"/>
  <c r="C9" i="20"/>
  <c r="C8" i="20"/>
  <c r="C7" i="20"/>
  <c r="B9" i="20"/>
  <c r="B6" i="23"/>
  <c r="B6" i="22"/>
  <c r="B8" i="22" s="1"/>
  <c r="B12" i="22" s="1"/>
  <c r="B8" i="20" l="1"/>
  <c r="B13" i="22"/>
  <c r="B6" i="21"/>
  <c r="B8" i="21" s="1"/>
  <c r="B12" i="21" s="1"/>
  <c r="D8" i="20" l="1"/>
  <c r="I8" i="20" s="1"/>
  <c r="H8" i="20"/>
  <c r="B13" i="21"/>
  <c r="B7" i="20"/>
  <c r="I9" i="20"/>
  <c r="H6" i="10"/>
  <c r="G7" i="10"/>
  <c r="G8" i="10"/>
  <c r="G9" i="10"/>
  <c r="G10" i="10"/>
  <c r="G11" i="10"/>
  <c r="G12" i="10"/>
  <c r="G13" i="10"/>
  <c r="G14" i="10"/>
  <c r="G15" i="10"/>
  <c r="G6" i="10"/>
  <c r="D7" i="20" l="1"/>
  <c r="I7" i="20" s="1"/>
  <c r="H9" i="20"/>
  <c r="B3" i="20"/>
  <c r="H7" i="20" l="1"/>
  <c r="G6" i="20"/>
  <c r="F6" i="20"/>
  <c r="E6" i="20"/>
  <c r="C6" i="20"/>
  <c r="B6" i="16"/>
  <c r="B12" i="4"/>
  <c r="F5" i="20" s="1"/>
  <c r="B38" i="15"/>
  <c r="B13" i="4" s="1"/>
  <c r="G5" i="20" s="1"/>
  <c r="B25" i="15"/>
  <c r="B12" i="15"/>
  <c r="F11" i="15"/>
  <c r="F10" i="15"/>
  <c r="F9" i="15"/>
  <c r="F8" i="15"/>
  <c r="F7" i="15"/>
  <c r="F6" i="15"/>
  <c r="F5" i="15"/>
  <c r="F4" i="15"/>
  <c r="F3" i="15"/>
  <c r="G3" i="13"/>
  <c r="I3" i="13"/>
  <c r="H3" i="13"/>
  <c r="J3" i="13"/>
  <c r="G3" i="10"/>
  <c r="H7" i="10"/>
  <c r="H8" i="10"/>
  <c r="H9" i="10"/>
  <c r="H10" i="10"/>
  <c r="H11" i="10"/>
  <c r="H12" i="10"/>
  <c r="H13" i="10"/>
  <c r="H14" i="10"/>
  <c r="H15" i="10"/>
  <c r="B6" i="20" l="1"/>
  <c r="D6" i="20" s="1"/>
  <c r="B8" i="16"/>
  <c r="B12" i="16" s="1"/>
  <c r="B13" i="16" s="1"/>
  <c r="F12" i="15"/>
  <c r="B11" i="4" s="1"/>
  <c r="E5" i="20" s="1"/>
  <c r="H16" i="10"/>
  <c r="B7" i="4" s="1"/>
  <c r="G16" i="10"/>
  <c r="K16" i="10" s="1"/>
  <c r="H6" i="20" l="1"/>
  <c r="I6" i="20"/>
  <c r="G17" i="10"/>
  <c r="B6" i="4"/>
  <c r="B4" i="13"/>
  <c r="D4" i="13" s="1"/>
  <c r="B5" i="13"/>
  <c r="D5" i="13" s="1"/>
  <c r="B6" i="13"/>
  <c r="D6" i="13" s="1"/>
  <c r="B7" i="13"/>
  <c r="D7" i="13" s="1"/>
  <c r="B8" i="13"/>
  <c r="D8" i="13" s="1"/>
  <c r="B9" i="13"/>
  <c r="D9" i="13" s="1"/>
  <c r="B10" i="13"/>
  <c r="D10" i="13" s="1"/>
  <c r="B8" i="4" l="1"/>
  <c r="E7" i="4"/>
  <c r="B3" i="13"/>
  <c r="D3" i="13" s="1"/>
  <c r="D11" i="13" s="1"/>
  <c r="B9" i="4" s="1"/>
  <c r="C5" i="20" l="1"/>
  <c r="B5" i="20"/>
  <c r="B10" i="4"/>
  <c r="B14" i="4" s="1"/>
  <c r="D5" i="20" l="1"/>
  <c r="H5" i="20" s="1"/>
  <c r="H10" i="20" s="1"/>
  <c r="B15" i="4"/>
  <c r="I5" i="20" l="1"/>
  <c r="I10" i="20" s="1"/>
  <c r="D7" i="4"/>
  <c r="D11" i="4"/>
  <c r="D15" i="4"/>
  <c r="D12" i="4"/>
  <c r="D9" i="4"/>
  <c r="D13" i="4"/>
  <c r="D8" i="4"/>
  <c r="D10" i="4"/>
  <c r="D14" i="4"/>
  <c r="D6" i="4"/>
  <c r="J10" i="20" l="1"/>
</calcChain>
</file>

<file path=xl/sharedStrings.xml><?xml version="1.0" encoding="utf-8"?>
<sst xmlns="http://schemas.openxmlformats.org/spreadsheetml/2006/main" count="230" uniqueCount="139">
  <si>
    <t>TOTALE</t>
  </si>
  <si>
    <t>Voci di spesa </t>
  </si>
  <si>
    <t>Note</t>
  </si>
  <si>
    <t>MESI DA IMPUTARE AL PROGETTO</t>
  </si>
  <si>
    <t xml:space="preserve">IMPORTO A  BUDGET  personale Esterno </t>
  </si>
  <si>
    <t>Inserire i costi di acquisto reagenti, spese per corsi, congressi, mostre e fiere, le spese sostenute per missioni all'estero e pubblicazioni di libri</t>
  </si>
  <si>
    <r>
      <rPr>
        <b/>
        <sz val="10"/>
        <color indexed="8"/>
        <rFont val="Arial"/>
        <family val="2"/>
      </rPr>
      <t xml:space="preserve">E </t>
    </r>
    <r>
      <rPr>
        <sz val="10"/>
        <color indexed="8"/>
        <rFont val="Arial"/>
        <family val="2"/>
      </rPr>
      <t xml:space="preserve">- </t>
    </r>
    <r>
      <rPr>
        <sz val="9"/>
        <color indexed="8"/>
        <rFont val="Arial"/>
        <family val="2"/>
      </rPr>
      <t xml:space="preserve">Altri costi di esercizio </t>
    </r>
  </si>
  <si>
    <r>
      <rPr>
        <b/>
        <sz val="10"/>
        <color indexed="8"/>
        <rFont val="Arial"/>
        <family val="2"/>
      </rPr>
      <t xml:space="preserve">C </t>
    </r>
    <r>
      <rPr>
        <sz val="10"/>
        <color indexed="8"/>
        <rFont val="Arial"/>
        <family val="2"/>
      </rPr>
      <t xml:space="preserve">- </t>
    </r>
    <r>
      <rPr>
        <sz val="9"/>
        <color indexed="8"/>
        <rFont val="Arial"/>
        <family val="2"/>
      </rPr>
      <t>costo di attrezzature, strumentazioni e prodotti software</t>
    </r>
  </si>
  <si>
    <r>
      <t xml:space="preserve">A2.1 </t>
    </r>
    <r>
      <rPr>
        <sz val="10"/>
        <color indexed="8"/>
        <rFont val="Arial"/>
        <family val="2"/>
      </rPr>
      <t>- costo dei contratti del
personale non dipendente appositamente da reclutare</t>
    </r>
  </si>
  <si>
    <r>
      <t>B -</t>
    </r>
    <r>
      <rPr>
        <sz val="10"/>
        <color indexed="8"/>
        <rFont val="Arial"/>
        <family val="2"/>
      </rPr>
      <t xml:space="preserve">spese generali (quota forfettaria pari al 60% del costo totale del personale, A.1+A.2.1, per ogni unità operativa) </t>
    </r>
  </si>
  <si>
    <r>
      <rPr>
        <b/>
        <sz val="10"/>
        <rFont val="Arial"/>
        <family val="2"/>
      </rPr>
      <t>D</t>
    </r>
    <r>
      <rPr>
        <sz val="10"/>
        <rFont val="Arial"/>
        <family val="2"/>
      </rPr>
      <t xml:space="preserve"> - costo dei servizi di consulenza e simili </t>
    </r>
  </si>
  <si>
    <t>Prof. Ordinario</t>
  </si>
  <si>
    <t>Prof. Associato</t>
  </si>
  <si>
    <t>RTD-B</t>
  </si>
  <si>
    <t>RTD-A</t>
  </si>
  <si>
    <t>Assegnista di ricerca</t>
  </si>
  <si>
    <t>Dottorando</t>
  </si>
  <si>
    <t>E' possibile reclutare:</t>
  </si>
  <si>
    <t>Qualifica</t>
  </si>
  <si>
    <t>TOTALE A.2.1</t>
  </si>
  <si>
    <t>Pari al 60% forfettario delle voci relative alla voce A.1+A.2.1.</t>
  </si>
  <si>
    <t>Nominativo</t>
  </si>
  <si>
    <t>Spesa A.2.1 costo dei contratti del personale non dipendente appositamente da reclutare</t>
  </si>
  <si>
    <t>IMPORTO A  BUDGET  personale IMT</t>
  </si>
  <si>
    <r>
      <t xml:space="preserve">A.1: </t>
    </r>
    <r>
      <rPr>
        <sz val="9"/>
        <color indexed="8"/>
        <rFont val="Arial"/>
        <family val="2"/>
      </rPr>
      <t>Cofinanziamento Personale Dipendente a Tempo Indeterminato di altri Enti/Atenei</t>
    </r>
  </si>
  <si>
    <t>Titolo Progetto:</t>
  </si>
  <si>
    <t>Principal Investigator</t>
  </si>
  <si>
    <t>Responsabile Locale</t>
  </si>
  <si>
    <t>Partecipante</t>
  </si>
  <si>
    <t>Dottorandi</t>
  </si>
  <si>
    <t>IMPORTO  ANNUO Personale esterno**</t>
  </si>
  <si>
    <t>IMPORTO A  BUDGET</t>
  </si>
  <si>
    <t>-</t>
  </si>
  <si>
    <t>Spesa A1 - Spese di Personale dipendente a tempo indeterminato*</t>
  </si>
  <si>
    <r>
      <t xml:space="preserve">QUALIFICA
</t>
    </r>
    <r>
      <rPr>
        <i/>
        <sz val="9"/>
        <rFont val="Arial"/>
        <family val="2"/>
      </rPr>
      <t>(dal menù a tendina selezionare la categoria interessata</t>
    </r>
  </si>
  <si>
    <r>
      <t xml:space="preserve">RUOLO 
</t>
    </r>
    <r>
      <rPr>
        <i/>
        <sz val="9"/>
        <rFont val="Arial"/>
        <family val="2"/>
      </rPr>
      <t>(dal menù a tendina selezionare la categoria interessata)</t>
    </r>
  </si>
  <si>
    <t>TOTALI</t>
  </si>
  <si>
    <r>
      <t>** possono essere inseriti nel gruppo di ricerca (</t>
    </r>
    <r>
      <rPr>
        <b/>
        <sz val="10"/>
        <rFont val="Arial"/>
        <family val="2"/>
      </rPr>
      <t>in misura non superiore al 20% della voce in argomento</t>
    </r>
    <r>
      <rPr>
        <sz val="10"/>
        <rFont val="Arial"/>
        <family val="2"/>
      </rPr>
      <t>) personale scientifico (professori/ricercatori/tecnologi) che  risulti dipendente a tempo indeterminato da soggetto giuridico diverso rispetto all’ateneo/ente, e personale scientifico che risulti comandato o distaccato presso l’ateneo/ente sede dell’unità di ricerca. Il costo di tali soggetti è da richiedere agli Enti di appartenenza.</t>
    </r>
  </si>
  <si>
    <r>
      <t xml:space="preserve">IMPORTO  ANNUO </t>
    </r>
    <r>
      <rPr>
        <b/>
        <u val="singleAccounting"/>
        <sz val="10"/>
        <color indexed="10"/>
        <rFont val="Arial"/>
        <family val="2"/>
      </rPr>
      <t xml:space="preserve">personale IMT* </t>
    </r>
  </si>
  <si>
    <r>
      <t xml:space="preserve">IMPORTO
</t>
    </r>
    <r>
      <rPr>
        <i/>
        <sz val="10"/>
        <color indexed="8"/>
        <rFont val="Arial"/>
        <family val="2"/>
      </rPr>
      <t>ATTENZIONE i campi sottostanti si autocompilano dopo avere compilato i fogli dedicati alle singoli voci</t>
    </r>
  </si>
  <si>
    <t>costi medi annui (cifre indicative di massima)</t>
  </si>
  <si>
    <r>
      <t xml:space="preserve">Figura da reclutare </t>
    </r>
    <r>
      <rPr>
        <i/>
        <sz val="10"/>
        <rFont val="Arial"/>
        <family val="2"/>
      </rPr>
      <t>(selezionare la figura dall'elenco a tendina)</t>
    </r>
  </si>
  <si>
    <t>Numero Contratti RTD Previsti</t>
  </si>
  <si>
    <t>Numero assegni di ricerca previsti</t>
  </si>
  <si>
    <t>Numero borse di dottorato previste</t>
  </si>
  <si>
    <t>Impegno temporale complessivo prevedibile (mesi)</t>
  </si>
  <si>
    <r>
      <t xml:space="preserve">RUOLO / Qualifica  
</t>
    </r>
    <r>
      <rPr>
        <i/>
        <sz val="10"/>
        <rFont val="Arial"/>
        <family val="2"/>
      </rPr>
      <t>(dal menù a tendina selezionare la qualifica: es. Prof. Ordinario)</t>
    </r>
  </si>
  <si>
    <t>Ricercatre Tempo IND</t>
  </si>
  <si>
    <t>Tecnologo EE.PP.RR</t>
  </si>
  <si>
    <t>Spesa C: Attrezzatura,Strumentazioni e Prodotti Software</t>
  </si>
  <si>
    <t>DESCRIZIONE ATTREZZATURE DA ACQUISTARE NUOVE</t>
  </si>
  <si>
    <t>COSTO TOTALE
F</t>
  </si>
  <si>
    <t>PERIODO FISSO DI AMMORTAMENTO
T</t>
  </si>
  <si>
    <t>MESI DI UTILIZZO NEL PROGETTO (MASSIMO 36)
M</t>
  </si>
  <si>
    <t>% UTILIZZO NEL PROGETTO
P</t>
  </si>
  <si>
    <t>TOTALE AMMORTAMENTO AMMISSIBILE
C</t>
  </si>
  <si>
    <t>Totale</t>
  </si>
  <si>
    <t>Spesa D: Servizi di consulenza e simili</t>
  </si>
  <si>
    <t>DESCRIZIONE SPESA</t>
  </si>
  <si>
    <t>COSTO TOTALE</t>
  </si>
  <si>
    <t>Spesa E: Altri Costi di Esercizio</t>
  </si>
  <si>
    <r>
      <t xml:space="preserve">In questa voce sono incluse le attrezzature e le strumentazioni ed il software di nuovo acquisto. Il costo è determinato con la seguente formula: C=(M/T)xF dove M = mesi di utilizzo effettivo dell'attrezzatura nel progetto; T = tempo di deprezzamento convenzionalmente pari a 36 mesi; F = costo dell'attrezzatura. Nel caso in cui le attrezzature siano utilizzate anche in altri progetti, il costo sarà determinato come segue: Q = CxP, dove P = la percentuale di utilizzo dell'attrezzatura sul PRIN. Si precisa che il costo é commisurato all'importo di fattura più dazi doganali, trasporto, imballo ed eventuale montaggio. </t>
    </r>
    <r>
      <rPr>
        <b/>
        <sz val="10"/>
        <color indexed="8"/>
        <rFont val="Arial"/>
        <family val="2"/>
      </rPr>
      <t>Utilizzare la tabella "Spesa C" del foglio "Altre voci di Spesa" per calcolare il costo imputabile al progetto per questa voce.</t>
    </r>
    <r>
      <rPr>
        <sz val="8"/>
        <color indexed="8"/>
        <rFont val="Palatino Linotype"/>
        <family val="1"/>
      </rPr>
      <t xml:space="preserve">                                                                                           </t>
    </r>
  </si>
  <si>
    <t>PER compilazione tabella punto 6 SEZIONE B.2. del modulo di domanda</t>
  </si>
  <si>
    <t>Inserire i costi di tutte le attività di ricerca non reperibili all'interno del prorpio Ente e che quindi verranno commissionate dall’unità di ricerca e svolte da terzi affidatari  (comprensivi dei costi dell'eventuale sub-unità)</t>
  </si>
  <si>
    <t>Responsabile Unità IMT</t>
  </si>
  <si>
    <t>TOTALE COFI IMT</t>
  </si>
  <si>
    <t>COFINANZIAMENTO IMT</t>
  </si>
  <si>
    <t>CONTRIBUTO MUR IMT</t>
  </si>
  <si>
    <t>COSTO TOTALE IMT</t>
  </si>
  <si>
    <t>IMPORTO</t>
  </si>
  <si>
    <t>COFINANZIAMENTO Unità Locale 2</t>
  </si>
  <si>
    <t>CONTRIBUTO MUR Unità Locale 2</t>
  </si>
  <si>
    <t>COSTO TOTALE Unità Locale 2</t>
  </si>
  <si>
    <t>Questa voce comprende il costo del  personale che sarà reclutato con il finanziamento PRIN. E' possibile l'attivazione di  RTD, assegni di ricerca e borse di dottorato.</t>
  </si>
  <si>
    <r>
      <t>In questa voce sono incluse le attrezzature e le strumentazioni ed il software di nuovo acquisto. Il costo è determinato con la seguente formula: C=(M/T)xF dove M = mesi di utilizzo effettivo dell'attrezzatura nel progetto; T = tempo di deprezzamento convenzionalmente pari a 36 mesi; F = costo dell'attrezzatura. Nel caso in cui le attrezzature siano utilizzate anche in altri progetti, il costo sarà determinato come segue: Q = CxP, dove P = la percentuale di utilizzo dell'attrezzatura sul PRIN. Si precisa che il costo é commisurato all'importo di fattura più dazi doganali, trasporto, imballo ed eventuale montaggio.</t>
    </r>
    <r>
      <rPr>
        <sz val="8"/>
        <color indexed="8"/>
        <rFont val="Palatino Linotype"/>
        <family val="1"/>
      </rPr>
      <t xml:space="preserve">                                                                             </t>
    </r>
  </si>
  <si>
    <t>Unità locale 2</t>
  </si>
  <si>
    <t>Responsabile Unità locale 2</t>
  </si>
  <si>
    <r>
      <rPr>
        <b/>
        <sz val="10"/>
        <color indexed="8"/>
        <rFont val="Arial"/>
        <family val="2"/>
      </rPr>
      <t xml:space="preserve">A1: </t>
    </r>
    <r>
      <rPr>
        <sz val="10"/>
        <color indexed="8"/>
        <rFont val="Arial"/>
        <family val="2"/>
      </rPr>
      <t>Cofinanziamento: personale
dipendente a Tempo Indeterminato di IMT</t>
    </r>
    <r>
      <rPr>
        <sz val="9"/>
        <color indexed="8"/>
        <rFont val="Arial"/>
        <family val="2"/>
      </rPr>
      <t xml:space="preserve">  </t>
    </r>
    <r>
      <rPr>
        <b/>
        <sz val="10"/>
        <color indexed="8"/>
        <rFont val="Arial"/>
        <family val="2"/>
      </rPr>
      <t/>
    </r>
  </si>
  <si>
    <t>Questa voce comprende personale dipendente (Professori/Ricercatori) a tempo indeterminato di altri Atenei/Enti che risulti impegnato nelle attività di ricerca dell'Unità locale 2; insieme alla valorizzazione di personale strutturatodell'unità locale 2 costituisce il co-finanziamento; esso tuttavia non può essere superiore al 20% del totale della voce A1</t>
  </si>
  <si>
    <r>
      <t>A1:</t>
    </r>
    <r>
      <rPr>
        <sz val="9"/>
        <color indexed="8"/>
        <rFont val="Arial"/>
        <family val="2"/>
      </rPr>
      <t xml:space="preserve"> Cofinanziamento: personale
dipendente a tempo indeterminato</t>
    </r>
  </si>
  <si>
    <r>
      <t xml:space="preserve">A.1: </t>
    </r>
    <r>
      <rPr>
        <sz val="9"/>
        <color indexed="8"/>
        <rFont val="Arial"/>
        <family val="2"/>
      </rPr>
      <t>Cofinanziamento Personale dipendente a tempo indeterminato di altri Enti/Atenei diversi dall'unità di ricerca</t>
    </r>
  </si>
  <si>
    <t>Questa voce comprenderà il personale scientifico con contratto a tempo indeterminato afferente all'Unità Locale 2.
A fine progetto il costo rendicontato potrà subire un aumento massimo del 20% rispetto all’importo stabilito in sede di ammissione a finanziamento del progetto.</t>
  </si>
  <si>
    <t>Unità di ricerca</t>
  </si>
  <si>
    <t>Voce A.1</t>
  </si>
  <si>
    <t>Voce A.2.1</t>
  </si>
  <si>
    <t>Voce B</t>
  </si>
  <si>
    <t>Voce C</t>
  </si>
  <si>
    <t>Voce D</t>
  </si>
  <si>
    <t>Voce E</t>
  </si>
  <si>
    <t>TITOLO PROGETTO:</t>
  </si>
  <si>
    <t>Responsabile 1
Principal Invastigator IMT</t>
  </si>
  <si>
    <t xml:space="preserve">Responsabile 2 </t>
  </si>
  <si>
    <t>Voce A.1: valorizzazione dei mesi/persona del personale dipendente a tempo indeterminato</t>
  </si>
  <si>
    <t>Voce A.2.1: costo dei contratti del personale non dipendente, appositamente da reclutare</t>
  </si>
  <si>
    <t>Voce B: spese generali (quota forfettaria pari al 60% del costo totale del personale, A.1+A.2.1, per ogni unità operativa)</t>
  </si>
  <si>
    <t>Voce C: costo di attrezzature, strumentazioni e prodotti software</t>
  </si>
  <si>
    <t>Voce D: costo dei servizi di consulenza e simili</t>
  </si>
  <si>
    <t>Voce E: altri costi di esercizio</t>
  </si>
  <si>
    <r>
      <t xml:space="preserve">IMPORTO  ANNUO </t>
    </r>
    <r>
      <rPr>
        <i/>
        <sz val="9"/>
        <rFont val="Arial"/>
        <family val="2"/>
      </rPr>
      <t xml:space="preserve">(necessario inserire solo se Professore Ordinario o Associato) </t>
    </r>
  </si>
  <si>
    <t>inserire titolo progetto</t>
  </si>
  <si>
    <t>inserire nominativo</t>
  </si>
  <si>
    <t>Questa voce comprenderà il personale scientifico con contratto a tempo indeterminato (per IMT solo PA e PO). 
A fine progetto il costo rendicontato potrà subire un aumento massimo del 20% rispetto all’importo stabilito in sede di ammissione a finanziamento del progetto. Utilizzare le tabelle del foglio "Calcolo Voce A1" per effettuare una stima del costo del personale.</t>
  </si>
  <si>
    <t>Questa voce comprende personale dipendente (Professori/Ricercatori) a tempo indeterminato di altri Atenei/Enti che risulti impegnato nelle attività di ricerca; insieme alla valorizzazione di personale strutturato di IMT costituisce il co-finanziamento di IMT; esso tuttavia non può essere superiore al 20% del totale della voce A1. Utilizzare le tabelle del foglio "Calcolo Voce A1" per effettuare una stima del costo del personale.</t>
  </si>
  <si>
    <t>Questa voce comprende il costo del  personale che sarà reclutato con il finanziamento PRIN. E' possibile l'attivazione di RTD, assegni di ricerca e borse di dottorato. Utilizzare le tabelle del foglio "Calcolo Voce A2" per effettuare una stima del costo del personale da reclutare.</t>
  </si>
  <si>
    <t>Inserire i costi di tutte le attività di ricerca non reperibili all'interno del prorpio Ente e che quindi verranno commissionate dall’unità di ricerca e svolte da terzi affidatari (comprensivi dei costi dell'eventuale sub-unità)</t>
  </si>
  <si>
    <r>
      <t xml:space="preserve">IMPORTO  ANNUO </t>
    </r>
    <r>
      <rPr>
        <i/>
        <sz val="9"/>
        <rFont val="Arial"/>
        <family val="2"/>
      </rPr>
      <t xml:space="preserve">(viene inserito in automatico un costo medio indicativo annuo riportato nella tabella dei costi del personale sotto) </t>
    </r>
  </si>
  <si>
    <t>MESI DA IMPUTARE AL PROGETTO*</t>
  </si>
  <si>
    <t>inserire ente sede dell'unità locale 2</t>
  </si>
  <si>
    <t>N.B. la presente tabella si autocompila compilando gli altri fogli del file</t>
  </si>
  <si>
    <t>* solitamente per un assegnista è possibile imputare tutto il suo tempo per il progetto (12 mesi per anno di contratto) per RTD e Dottorandi ènecessario scorporate le ore dedicate alla didattica e alla formazione</t>
  </si>
  <si>
    <t>ATTENZIONE: La colonna "IMPORTO" si autocompila una volta compilati i fogli "Calcolo Voce A.1", "Calcolo Voce A.2", "Altre Voci di Spesa". Le celle grigie contengono formule.</t>
  </si>
  <si>
    <t>Assegnista di Ricerca (fondi propri)</t>
  </si>
  <si>
    <t>%</t>
  </si>
  <si>
    <t>Controllo 20% personale esterno</t>
  </si>
  <si>
    <t>Controllo 20% personale esterno dip altri a tempo ind. Voce A.1</t>
  </si>
  <si>
    <t>TOTALE FINANZIAMENTO</t>
  </si>
  <si>
    <t>Max tot. Finanziamento:</t>
  </si>
  <si>
    <t>controllo:</t>
  </si>
  <si>
    <t>BUDGET TOTALE PROGETTO PRIN 2022</t>
  </si>
  <si>
    <t>CALCOLO BUDGET PRIN 2022</t>
  </si>
  <si>
    <t>Responsabile 5</t>
  </si>
  <si>
    <t>Responsabile 3</t>
  </si>
  <si>
    <t>Responsabile 4</t>
  </si>
  <si>
    <t>Unità locale 3</t>
  </si>
  <si>
    <t>Responsabile Unità locale 3</t>
  </si>
  <si>
    <t>Unità locale 4</t>
  </si>
  <si>
    <t>Responsabile Unità locale 4</t>
  </si>
  <si>
    <t>Unità locale 5</t>
  </si>
  <si>
    <t>Responsabile Unità locale 5</t>
  </si>
  <si>
    <t>CONTRIBUTO MUR Unità Locale 5</t>
  </si>
  <si>
    <t>COSTO TOTALE Unità Locale 5</t>
  </si>
  <si>
    <t>CONTRIBUTO MUR Unità Locale 4</t>
  </si>
  <si>
    <t>COSTO TOTALE Unità Locale 4</t>
  </si>
  <si>
    <t>CONTRIBUTO MUR Unità Locale 3</t>
  </si>
  <si>
    <t>COSTO TOTALE Unità Locale 3</t>
  </si>
  <si>
    <t>Missioni</t>
  </si>
  <si>
    <t xml:space="preserve">Pubblicazioni </t>
  </si>
  <si>
    <t>*Questa voce comprenderà il personale scientifico con contratto a tempo indeterminato. 
Per una stima dei propri costi rivolgersi all'Ufficio Ricerca o direttamente all'Ufficio HR. Il costo da considerare è eslcuso IRAP. Si precisa, tuttavia, che all'atto della domanda non è richiesto di dettagliare il costo di ciascun soggetto bensì di indicare una cifra complessiva quale cofinanziamento.</t>
  </si>
  <si>
    <r>
      <t>Componenti del gruppo di ricerca</t>
    </r>
    <r>
      <rPr>
        <i/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ATTENZIONE: inserendo nella colonna "ruolo/qualifica", Professori Ordinari e Associati (e, nel caso di personale esterno, anche Ricercatori a tempo IND e Tecnologi degli EE.PP.RR) e il relativo IMPORTO ANNUO, si calcola in automatico l'IMPORTO A BUDGET. Inserendo personale a tempo determinato, la cella relativa all'IMPORTO a BUDGET resta invece pari a 0. </t>
    </r>
    <r>
      <rPr>
        <sz val="10"/>
        <rFont val="Arial"/>
        <family val="2"/>
      </rPr>
      <t xml:space="preserve">
RTD-A; RTD-B; Assegnisti e Dottorandi, infatti, qualora tale personale risulti </t>
    </r>
    <r>
      <rPr>
        <u/>
        <sz val="10"/>
        <rFont val="Arial"/>
        <family val="2"/>
      </rPr>
      <t>già acquisito con fondi propri dell’ateneo</t>
    </r>
    <r>
      <rPr>
        <sz val="10"/>
        <rFont val="Arial"/>
        <family val="2"/>
      </rPr>
      <t xml:space="preserve"> può essere indicato come componente del gruppo di lavoro nella tabella 5 della sezione B2, espondendo l'impegno temporale da essi dedicato al progetto </t>
    </r>
    <r>
      <rPr>
        <u/>
        <sz val="10"/>
        <rFont val="Arial"/>
        <family val="2"/>
      </rPr>
      <t>ma senza la possibilità di valorizzarne i relativi costi.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</si>
</sst>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</numFmts>
  <fonts count="37" x14ac:knownFonts="1">
    <font>
      <sz val="10"/>
      <name val="Arial"/>
    </font>
    <font>
      <sz val="10"/>
      <name val="Arial"/>
      <family val="2"/>
    </font>
    <font>
      <b/>
      <sz val="10.5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Palatino Linotype"/>
      <family val="1"/>
    </font>
    <font>
      <b/>
      <u val="singleAccounting"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4"/>
      <color rgb="FFC00000"/>
      <name val="Arial"/>
      <family val="2"/>
    </font>
    <font>
      <sz val="14"/>
      <color rgb="FFC0000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6"/>
      <color rgb="FFC00000"/>
      <name val="Arial"/>
      <family val="2"/>
    </font>
    <font>
      <i/>
      <sz val="9"/>
      <name val="Arial"/>
      <family val="2"/>
    </font>
    <font>
      <u/>
      <sz val="10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i/>
      <sz val="10"/>
      <color indexed="8"/>
      <name val="Arial"/>
      <family val="2"/>
    </font>
    <font>
      <b/>
      <sz val="12"/>
      <color theme="4" tint="-0.499984740745262"/>
      <name val="Arial"/>
      <family val="2"/>
    </font>
    <font>
      <b/>
      <sz val="14"/>
      <color theme="4" tint="-0.499984740745262"/>
      <name val="Arial"/>
      <family val="2"/>
    </font>
    <font>
      <sz val="12"/>
      <name val="Arial"/>
      <family val="2"/>
    </font>
    <font>
      <b/>
      <i/>
      <sz val="11"/>
      <color theme="3" tint="-0.499984740745262"/>
      <name val="Arial"/>
      <family val="2"/>
    </font>
    <font>
      <b/>
      <i/>
      <sz val="12"/>
      <color theme="4" tint="-0.499984740745262"/>
      <name val="Arial"/>
      <family val="2"/>
    </font>
    <font>
      <b/>
      <i/>
      <sz val="12"/>
      <color rgb="FFFF0000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/>
    </xf>
    <xf numFmtId="43" fontId="0" fillId="0" borderId="0" xfId="9" applyFont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65" fontId="5" fillId="4" borderId="11" xfId="9" applyNumberFormat="1" applyFont="1" applyFill="1" applyBorder="1" applyAlignment="1">
      <alignment vertical="center"/>
    </xf>
    <xf numFmtId="165" fontId="0" fillId="0" borderId="0" xfId="0" applyNumberFormat="1"/>
    <xf numFmtId="0" fontId="16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20" fillId="0" borderId="0" xfId="0" applyFont="1"/>
    <xf numFmtId="0" fontId="1" fillId="0" borderId="3" xfId="0" applyFont="1" applyBorder="1"/>
    <xf numFmtId="0" fontId="1" fillId="0" borderId="3" xfId="0" applyFont="1" applyFill="1" applyBorder="1"/>
    <xf numFmtId="0" fontId="10" fillId="0" borderId="0" xfId="0" applyFont="1"/>
    <xf numFmtId="0" fontId="2" fillId="0" borderId="0" xfId="0" applyFont="1" applyFill="1" applyBorder="1" applyAlignment="1">
      <alignment vertical="center" wrapText="1"/>
    </xf>
    <xf numFmtId="43" fontId="16" fillId="0" borderId="3" xfId="9" applyFont="1" applyBorder="1"/>
    <xf numFmtId="0" fontId="1" fillId="0" borderId="0" xfId="0" applyFont="1" applyAlignment="1">
      <alignment horizontal="left" wrapText="1"/>
    </xf>
    <xf numFmtId="0" fontId="0" fillId="0" borderId="0" xfId="0" applyBorder="1" applyAlignment="1"/>
    <xf numFmtId="1" fontId="0" fillId="0" borderId="3" xfId="0" applyNumberForma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43" fontId="5" fillId="2" borderId="3" xfId="9" applyFont="1" applyFill="1" applyBorder="1" applyAlignment="1">
      <alignment horizontal="center" vertical="center" wrapText="1"/>
    </xf>
    <xf numFmtId="165" fontId="5" fillId="2" borderId="3" xfId="9" applyNumberFormat="1" applyFont="1" applyFill="1" applyBorder="1" applyAlignment="1">
      <alignment horizontal="center" vertical="center" wrapText="1"/>
    </xf>
    <xf numFmtId="43" fontId="11" fillId="0" borderId="5" xfId="9" applyFont="1" applyFill="1" applyBorder="1" applyAlignment="1">
      <alignment horizontal="center" vertical="center"/>
    </xf>
    <xf numFmtId="43" fontId="0" fillId="0" borderId="3" xfId="9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165" fontId="5" fillId="4" borderId="4" xfId="9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 wrapText="1"/>
    </xf>
    <xf numFmtId="43" fontId="5" fillId="5" borderId="3" xfId="0" applyNumberFormat="1" applyFont="1" applyFill="1" applyBorder="1" applyAlignment="1">
      <alignment horizontal="center" vertical="center" wrapText="1"/>
    </xf>
    <xf numFmtId="43" fontId="4" fillId="11" borderId="3" xfId="9" applyNumberFormat="1" applyFont="1" applyFill="1" applyBorder="1" applyAlignment="1">
      <alignment horizontal="right" vertical="center" wrapText="1"/>
    </xf>
    <xf numFmtId="0" fontId="18" fillId="0" borderId="2" xfId="0" applyFont="1" applyBorder="1" applyAlignment="1">
      <alignment vertical="center"/>
    </xf>
    <xf numFmtId="0" fontId="2" fillId="9" borderId="2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43" fontId="5" fillId="5" borderId="5" xfId="9" applyFont="1" applyFill="1" applyBorder="1" applyAlignment="1">
      <alignment horizontal="center" wrapText="1"/>
    </xf>
    <xf numFmtId="0" fontId="5" fillId="5" borderId="10" xfId="0" applyFont="1" applyFill="1" applyBorder="1"/>
    <xf numFmtId="0" fontId="5" fillId="5" borderId="15" xfId="0" applyFont="1" applyFill="1" applyBorder="1"/>
    <xf numFmtId="0" fontId="5" fillId="5" borderId="5" xfId="0" applyFont="1" applyFill="1" applyBorder="1" applyAlignment="1">
      <alignment horizontal="center" vertical="center"/>
    </xf>
    <xf numFmtId="4" fontId="0" fillId="5" borderId="3" xfId="9" applyNumberFormat="1" applyFont="1" applyFill="1" applyBorder="1" applyAlignment="1">
      <alignment horizontal="center" vertical="center"/>
    </xf>
    <xf numFmtId="4" fontId="0" fillId="5" borderId="10" xfId="9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24" xfId="9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vertical="center"/>
    </xf>
    <xf numFmtId="165" fontId="5" fillId="10" borderId="27" xfId="0" applyNumberFormat="1" applyFont="1" applyFill="1" applyBorder="1"/>
    <xf numFmtId="0" fontId="0" fillId="0" borderId="25" xfId="0" applyBorder="1"/>
    <xf numFmtId="0" fontId="0" fillId="0" borderId="26" xfId="0" applyBorder="1"/>
    <xf numFmtId="1" fontId="0" fillId="0" borderId="27" xfId="0" applyNumberFormat="1" applyBorder="1"/>
    <xf numFmtId="0" fontId="1" fillId="12" borderId="2" xfId="0" applyFont="1" applyFill="1" applyBorder="1" applyAlignment="1">
      <alignment horizontal="center" vertical="center" wrapText="1"/>
    </xf>
    <xf numFmtId="0" fontId="1" fillId="12" borderId="24" xfId="0" applyFont="1" applyFill="1" applyBorder="1" applyAlignment="1">
      <alignment horizontal="center" vertical="center" wrapText="1"/>
    </xf>
    <xf numFmtId="4" fontId="0" fillId="5" borderId="24" xfId="9" applyNumberFormat="1" applyFont="1" applyFill="1" applyBorder="1" applyAlignment="1">
      <alignment vertical="center"/>
    </xf>
    <xf numFmtId="43" fontId="0" fillId="5" borderId="3" xfId="9" applyFont="1" applyFill="1" applyBorder="1" applyAlignment="1">
      <alignment vertical="center"/>
    </xf>
    <xf numFmtId="0" fontId="2" fillId="9" borderId="2" xfId="0" applyFont="1" applyFill="1" applyBorder="1" applyAlignment="1">
      <alignment horizontal="right" vertical="center" wrapText="1"/>
    </xf>
    <xf numFmtId="43" fontId="4" fillId="7" borderId="3" xfId="9" applyNumberFormat="1" applyFont="1" applyFill="1" applyBorder="1" applyAlignment="1">
      <alignment horizontal="right" vertical="center" wrapText="1"/>
    </xf>
    <xf numFmtId="0" fontId="10" fillId="7" borderId="24" xfId="0" applyFont="1" applyFill="1" applyBorder="1" applyAlignment="1">
      <alignment horizontal="left" vertical="center" wrapText="1"/>
    </xf>
    <xf numFmtId="43" fontId="4" fillId="7" borderId="26" xfId="9" applyNumberFormat="1" applyFont="1" applyFill="1" applyBorder="1" applyAlignment="1">
      <alignment horizontal="right" vertical="center" wrapText="1"/>
    </xf>
    <xf numFmtId="0" fontId="10" fillId="7" borderId="27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0" fontId="2" fillId="9" borderId="25" xfId="0" applyFont="1" applyFill="1" applyBorder="1" applyAlignment="1">
      <alignment horizontal="right" vertical="center" wrapText="1"/>
    </xf>
    <xf numFmtId="0" fontId="1" fillId="0" borderId="0" xfId="46"/>
    <xf numFmtId="0" fontId="5" fillId="0" borderId="4" xfId="46" applyFont="1" applyFill="1" applyBorder="1" applyAlignment="1">
      <alignment horizontal="center" vertical="center" wrapText="1"/>
    </xf>
    <xf numFmtId="43" fontId="5" fillId="0" borderId="4" xfId="21" applyFont="1" applyFill="1" applyBorder="1" applyAlignment="1">
      <alignment horizontal="center" vertical="center" wrapText="1"/>
    </xf>
    <xf numFmtId="0" fontId="1" fillId="0" borderId="1" xfId="46" applyFont="1" applyFill="1" applyBorder="1" applyAlignment="1">
      <alignment vertical="center"/>
    </xf>
    <xf numFmtId="43" fontId="0" fillId="0" borderId="5" xfId="21" applyFont="1" applyFill="1" applyBorder="1" applyAlignment="1">
      <alignment vertical="center"/>
    </xf>
    <xf numFmtId="0" fontId="1" fillId="7" borderId="5" xfId="46" applyFill="1" applyBorder="1" applyAlignment="1">
      <alignment horizontal="center" vertical="center"/>
    </xf>
    <xf numFmtId="43" fontId="1" fillId="7" borderId="28" xfId="21" applyNumberFormat="1" applyFont="1" applyFill="1" applyBorder="1" applyAlignment="1">
      <alignment vertical="center"/>
    </xf>
    <xf numFmtId="0" fontId="1" fillId="0" borderId="2" xfId="46" applyFill="1" applyBorder="1" applyAlignment="1">
      <alignment vertical="center"/>
    </xf>
    <xf numFmtId="0" fontId="1" fillId="0" borderId="29" xfId="46" applyFill="1" applyBorder="1" applyAlignment="1">
      <alignment vertical="center"/>
    </xf>
    <xf numFmtId="0" fontId="1" fillId="7" borderId="7" xfId="46" applyFill="1" applyBorder="1" applyAlignment="1">
      <alignment horizontal="center" vertical="center"/>
    </xf>
    <xf numFmtId="43" fontId="1" fillId="7" borderId="30" xfId="21" applyNumberFormat="1" applyFont="1" applyFill="1" applyBorder="1" applyAlignment="1">
      <alignment vertical="center"/>
    </xf>
    <xf numFmtId="0" fontId="5" fillId="0" borderId="11" xfId="46" applyFont="1" applyFill="1" applyBorder="1"/>
    <xf numFmtId="43" fontId="1" fillId="7" borderId="11" xfId="46" applyNumberFormat="1" applyFill="1" applyBorder="1"/>
    <xf numFmtId="0" fontId="1" fillId="0" borderId="13" xfId="46" applyFill="1" applyBorder="1"/>
    <xf numFmtId="0" fontId="1" fillId="0" borderId="8" xfId="46" applyFill="1" applyBorder="1" applyAlignment="1">
      <alignment horizontal="center" vertical="center"/>
    </xf>
    <xf numFmtId="0" fontId="1" fillId="0" borderId="14" xfId="46" applyFill="1" applyBorder="1" applyAlignment="1">
      <alignment horizontal="center" vertical="center"/>
    </xf>
    <xf numFmtId="43" fontId="1" fillId="7" borderId="9" xfId="21" applyFont="1" applyFill="1" applyBorder="1" applyAlignment="1">
      <alignment vertical="center"/>
    </xf>
    <xf numFmtId="43" fontId="1" fillId="7" borderId="4" xfId="46" applyNumberFormat="1" applyFill="1" applyBorder="1"/>
    <xf numFmtId="0" fontId="18" fillId="0" borderId="1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43" fontId="5" fillId="0" borderId="3" xfId="0" applyNumberFormat="1" applyFont="1" applyFill="1" applyBorder="1" applyAlignment="1">
      <alignment horizontal="center" vertical="center" wrapText="1"/>
    </xf>
    <xf numFmtId="43" fontId="4" fillId="0" borderId="3" xfId="9" applyNumberFormat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7" borderId="2" xfId="0" applyFont="1" applyFill="1" applyBorder="1" applyAlignment="1">
      <alignment horizontal="right" vertical="center" wrapText="1"/>
    </xf>
    <xf numFmtId="0" fontId="2" fillId="7" borderId="25" xfId="0" applyFont="1" applyFill="1" applyBorder="1" applyAlignment="1">
      <alignment horizontal="right" vertical="center" wrapText="1"/>
    </xf>
    <xf numFmtId="0" fontId="27" fillId="0" borderId="0" xfId="0" applyFont="1"/>
    <xf numFmtId="0" fontId="29" fillId="0" borderId="0" xfId="0" applyFont="1"/>
    <xf numFmtId="0" fontId="27" fillId="0" borderId="3" xfId="0" applyFont="1" applyBorder="1"/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wrapText="1"/>
    </xf>
    <xf numFmtId="43" fontId="29" fillId="7" borderId="3" xfId="0" applyNumberFormat="1" applyFont="1" applyFill="1" applyBorder="1"/>
    <xf numFmtId="0" fontId="24" fillId="9" borderId="2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43" fontId="0" fillId="6" borderId="12" xfId="9" applyFont="1" applyFill="1" applyBorder="1"/>
    <xf numFmtId="0" fontId="5" fillId="6" borderId="6" xfId="0" applyFont="1" applyFill="1" applyBorder="1" applyAlignment="1">
      <alignment horizontal="right"/>
    </xf>
    <xf numFmtId="165" fontId="5" fillId="6" borderId="17" xfId="0" applyNumberFormat="1" applyFont="1" applyFill="1" applyBorder="1"/>
    <xf numFmtId="0" fontId="0" fillId="0" borderId="2" xfId="0" applyBorder="1" applyAlignment="1">
      <alignment horizontal="center" vertical="center"/>
    </xf>
    <xf numFmtId="4" fontId="0" fillId="5" borderId="24" xfId="9" applyNumberFormat="1" applyFont="1" applyFill="1" applyBorder="1" applyAlignment="1">
      <alignment horizontal="center" vertical="center"/>
    </xf>
    <xf numFmtId="0" fontId="0" fillId="0" borderId="12" xfId="0" applyBorder="1"/>
    <xf numFmtId="4" fontId="1" fillId="0" borderId="24" xfId="9" quotePrefix="1" applyNumberFormat="1" applyFont="1" applyFill="1" applyBorder="1" applyAlignment="1">
      <alignment horizontal="center" vertical="center"/>
    </xf>
    <xf numFmtId="0" fontId="28" fillId="0" borderId="3" xfId="0" applyFont="1" applyBorder="1"/>
    <xf numFmtId="0" fontId="1" fillId="0" borderId="15" xfId="0" applyFont="1" applyFill="1" applyBorder="1" applyAlignment="1">
      <alignment horizontal="left" vertical="center"/>
    </xf>
    <xf numFmtId="0" fontId="24" fillId="9" borderId="0" xfId="0" applyFont="1" applyFill="1" applyBorder="1" applyAlignment="1">
      <alignment horizontal="center" vertical="center" wrapText="1"/>
    </xf>
    <xf numFmtId="9" fontId="0" fillId="0" borderId="0" xfId="79" applyFont="1"/>
    <xf numFmtId="9" fontId="1" fillId="0" borderId="0" xfId="79" applyFont="1"/>
    <xf numFmtId="0" fontId="8" fillId="9" borderId="0" xfId="0" applyFon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0" fontId="27" fillId="0" borderId="3" xfId="0" applyFont="1" applyBorder="1" applyAlignment="1">
      <alignment horizontal="center" vertical="center" wrapText="1"/>
    </xf>
    <xf numFmtId="43" fontId="35" fillId="7" borderId="3" xfId="0" applyNumberFormat="1" applyFont="1" applyFill="1" applyBorder="1"/>
    <xf numFmtId="0" fontId="0" fillId="0" borderId="0" xfId="0" applyAlignment="1">
      <alignment horizontal="left" indent="1"/>
    </xf>
    <xf numFmtId="0" fontId="36" fillId="0" borderId="3" xfId="0" applyFont="1" applyBorder="1"/>
    <xf numFmtId="164" fontId="0" fillId="0" borderId="0" xfId="0" applyNumberFormat="1"/>
    <xf numFmtId="2" fontId="29" fillId="7" borderId="3" xfId="0" applyNumberFormat="1" applyFont="1" applyFill="1" applyBorder="1"/>
    <xf numFmtId="9" fontId="0" fillId="0" borderId="0" xfId="79" applyFont="1" applyAlignment="1">
      <alignment horizontal="center" vertical="center"/>
    </xf>
    <xf numFmtId="0" fontId="34" fillId="0" borderId="31" xfId="0" applyFont="1" applyFill="1" applyBorder="1" applyAlignment="1">
      <alignment horizontal="left" vertical="center" wrapText="1"/>
    </xf>
    <xf numFmtId="0" fontId="34" fillId="0" borderId="16" xfId="0" applyFont="1" applyFill="1" applyBorder="1" applyAlignment="1">
      <alignment horizontal="left" vertical="center" wrapText="1"/>
    </xf>
    <xf numFmtId="0" fontId="34" fillId="0" borderId="32" xfId="0" applyFont="1" applyFill="1" applyBorder="1" applyAlignment="1">
      <alignment horizontal="left" vertical="center" wrapText="1"/>
    </xf>
    <xf numFmtId="0" fontId="21" fillId="7" borderId="19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21" fillId="7" borderId="21" xfId="0" applyFont="1" applyFill="1" applyBorder="1" applyAlignment="1">
      <alignment horizontal="center"/>
    </xf>
    <xf numFmtId="0" fontId="30" fillId="0" borderId="5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0" fontId="21" fillId="7" borderId="3" xfId="0" applyFont="1" applyFill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2" fillId="0" borderId="3" xfId="0" applyFont="1" applyFill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3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5" fillId="3" borderId="22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1" fillId="8" borderId="31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43" fontId="1" fillId="0" borderId="10" xfId="9" applyFont="1" applyFill="1" applyBorder="1" applyAlignment="1">
      <alignment horizontal="center" vertical="center"/>
    </xf>
    <xf numFmtId="43" fontId="1" fillId="0" borderId="15" xfId="9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0" fillId="0" borderId="26" xfId="0" applyFill="1" applyBorder="1" applyAlignment="1"/>
    <xf numFmtId="0" fontId="4" fillId="7" borderId="22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43" fontId="29" fillId="5" borderId="3" xfId="0" applyNumberFormat="1" applyFont="1" applyFill="1" applyBorder="1"/>
    <xf numFmtId="43" fontId="29" fillId="13" borderId="3" xfId="0" applyNumberFormat="1" applyFont="1" applyFill="1" applyBorder="1"/>
  </cellXfs>
  <cellStyles count="80">
    <cellStyle name="Euro" xfId="1"/>
    <cellStyle name="Euro 2" xfId="2"/>
    <cellStyle name="Euro 2 2" xfId="3"/>
    <cellStyle name="Euro 2 3" xfId="4"/>
    <cellStyle name="Euro 2 4" xfId="5"/>
    <cellStyle name="Euro 3" xfId="6"/>
    <cellStyle name="Euro 4" xfId="7"/>
    <cellStyle name="Euro 5" xfId="8"/>
    <cellStyle name="Migliaia" xfId="9" builtinId="3"/>
    <cellStyle name="Migliaia (0)_UA." xfId="10"/>
    <cellStyle name="Migliaia 10" xfId="11"/>
    <cellStyle name="Migliaia 10 2" xfId="12"/>
    <cellStyle name="Migliaia 11" xfId="13"/>
    <cellStyle name="Migliaia 11 2" xfId="14"/>
    <cellStyle name="Migliaia 12" xfId="15"/>
    <cellStyle name="Migliaia 12 2" xfId="16"/>
    <cellStyle name="Migliaia 13" xfId="17"/>
    <cellStyle name="Migliaia 13 2" xfId="18"/>
    <cellStyle name="Migliaia 2" xfId="19"/>
    <cellStyle name="Migliaia 2 2" xfId="20"/>
    <cellStyle name="Migliaia 2 2 2" xfId="21"/>
    <cellStyle name="Migliaia 2 3" xfId="22"/>
    <cellStyle name="Migliaia 3" xfId="23"/>
    <cellStyle name="Migliaia 3 2" xfId="24"/>
    <cellStyle name="Migliaia 3 2 2" xfId="25"/>
    <cellStyle name="Migliaia 3 2 3" xfId="26"/>
    <cellStyle name="Migliaia 3 2 4" xfId="27"/>
    <cellStyle name="Migliaia 3 3" xfId="28"/>
    <cellStyle name="Migliaia 4" xfId="29"/>
    <cellStyle name="Migliaia 4 2" xfId="30"/>
    <cellStyle name="Migliaia 4 3" xfId="31"/>
    <cellStyle name="Migliaia 4 4" xfId="32"/>
    <cellStyle name="Migliaia 5" xfId="33"/>
    <cellStyle name="Migliaia 5 2" xfId="34"/>
    <cellStyle name="Migliaia 5 3" xfId="35"/>
    <cellStyle name="Migliaia 5 4" xfId="36"/>
    <cellStyle name="Migliaia 6" xfId="37"/>
    <cellStyle name="Migliaia 6 2" xfId="38"/>
    <cellStyle name="Migliaia 6 3" xfId="39"/>
    <cellStyle name="Migliaia 7" xfId="40"/>
    <cellStyle name="Migliaia 8" xfId="41"/>
    <cellStyle name="Migliaia 8 2" xfId="42"/>
    <cellStyle name="Migliaia 9" xfId="43"/>
    <cellStyle name="Migliaia 9 2" xfId="44"/>
    <cellStyle name="Normale" xfId="0" builtinId="0"/>
    <cellStyle name="Normale 2" xfId="45"/>
    <cellStyle name="Normale 2 2" xfId="46"/>
    <cellStyle name="Normale 2 2 2" xfId="47"/>
    <cellStyle name="Normale 2 2 3" xfId="48"/>
    <cellStyle name="Normale 2 2 4" xfId="49"/>
    <cellStyle name="Normale 2 3" xfId="50"/>
    <cellStyle name="Normale 3" xfId="51"/>
    <cellStyle name="Normale 3 2" xfId="52"/>
    <cellStyle name="Normale 3 3" xfId="53"/>
    <cellStyle name="Normale 3 4" xfId="54"/>
    <cellStyle name="Normale 4" xfId="55"/>
    <cellStyle name="Percentuale" xfId="79" builtinId="5"/>
    <cellStyle name="Percentuale 2" xfId="56"/>
    <cellStyle name="Percentuale 2 2" xfId="57"/>
    <cellStyle name="Percentuale 2 2 2" xfId="58"/>
    <cellStyle name="Percentuale 2 2 3" xfId="59"/>
    <cellStyle name="Percentuale 2 2 4" xfId="60"/>
    <cellStyle name="Percentuale 2 3" xfId="61"/>
    <cellStyle name="Percentuale 2 4" xfId="62"/>
    <cellStyle name="Percentuale 2 5" xfId="63"/>
    <cellStyle name="Percentuale 2 6" xfId="64"/>
    <cellStyle name="Percentuale 3" xfId="65"/>
    <cellStyle name="Percentuale 3 2" xfId="66"/>
    <cellStyle name="Percentuale 3 3" xfId="67"/>
    <cellStyle name="Percentuale 3 4" xfId="68"/>
    <cellStyle name="Percentuale 3 5" xfId="69"/>
    <cellStyle name="Percentuale 4" xfId="70"/>
    <cellStyle name="Percentuale 4 2" xfId="71"/>
    <cellStyle name="Percentuale 4 3" xfId="72"/>
    <cellStyle name="Percentuale 4 4" xfId="73"/>
    <cellStyle name="Percentuale 5" xfId="74"/>
    <cellStyle name="Percentuale 5 2" xfId="75"/>
    <cellStyle name="Percentuale 6" xfId="76"/>
    <cellStyle name="Percentuale 6 2" xfId="77"/>
    <cellStyle name="Valuta (0)_UA." xfId="7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3D4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201084</xdr:colOff>
      <xdr:row>1</xdr:row>
      <xdr:rowOff>402167</xdr:rowOff>
    </xdr:from>
    <xdr:to>
      <xdr:col>11</xdr:col>
      <xdr:colOff>539751</xdr:colOff>
      <xdr:row>2</xdr:row>
      <xdr:rowOff>296334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509001" y="740834"/>
          <a:ext cx="2952750" cy="66675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N.B. il nome del PI con il numero di mesi preventivati dovrà</a:t>
          </a:r>
          <a:r>
            <a:rPr lang="it-IT" sz="1100" baseline="0"/>
            <a:t> essere</a:t>
          </a:r>
          <a:r>
            <a:rPr lang="it-IT" sz="1100"/>
            <a:t> inserito in tabella 5 sezione B.2. del modulo di domanda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142876</xdr:colOff>
      <xdr:row>12</xdr:row>
      <xdr:rowOff>66676</xdr:rowOff>
    </xdr:from>
    <xdr:to>
      <xdr:col>8</xdr:col>
      <xdr:colOff>552451</xdr:colOff>
      <xdr:row>19</xdr:row>
      <xdr:rowOff>57150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962276" y="3124201"/>
          <a:ext cx="5905500" cy="137159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15875" cmpd="sng">
          <a:solidFill>
            <a:schemeClr val="bg1">
              <a:lumMod val="50000"/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u="sng"/>
            <a:t>Spesa A.2.1.: </a:t>
          </a:r>
          <a:r>
            <a:rPr lang="it-IT" sz="1100"/>
            <a:t>Questa voce comprende il costo del  personale che sarà reclutato con il finanziamento PRIN. E' possibile l'attivazione di  RTD, assegni di ricerca (importo annuo minimo € 23.786,00) e borse di dottorato .</a:t>
          </a:r>
        </a:p>
        <a:p>
          <a:r>
            <a:rPr lang="it-IT" sz="1100" b="1"/>
            <a:t>ATTENZIONE </a:t>
          </a:r>
          <a:r>
            <a:rPr lang="it-IT" sz="1100"/>
            <a:t>Il personale a contratto finanziato con fondi specifici per il finanziamento </a:t>
          </a:r>
          <a:r>
            <a:rPr lang="it-IT" sz="1100" b="1"/>
            <a:t>di altri progetti,</a:t>
          </a:r>
          <a:r>
            <a:rPr lang="it-IT" sz="1100"/>
            <a:t> potrà essere inserito nel gruppo di ricerca solo in un momento successivo, previa stipula di un addendum al contratto. In fase di presentazione della proposta è però possibile fare una stima del costo di tale personale inserendolo in voce A.2.1 senza però</a:t>
          </a:r>
          <a:r>
            <a:rPr lang="it-IT" sz="1100" baseline="0"/>
            <a:t> indicare il nominativo.</a:t>
          </a:r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27</xdr:row>
      <xdr:rowOff>0</xdr:rowOff>
    </xdr:from>
    <xdr:to>
      <xdr:col>6</xdr:col>
      <xdr:colOff>476250</xdr:colOff>
      <xdr:row>38</xdr:row>
      <xdr:rowOff>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267200" y="5286375"/>
          <a:ext cx="3819525" cy="1971675"/>
        </a:xfrm>
        <a:prstGeom prst="rect">
          <a:avLst/>
        </a:prstGeom>
        <a:solidFill>
          <a:schemeClr val="lt1"/>
        </a:solidFill>
        <a:ln w="15875" cmpd="sng">
          <a:solidFill>
            <a:schemeClr val="bg1">
              <a:lumMod val="50000"/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u="sng"/>
            <a:t>Spesa E: </a:t>
          </a:r>
          <a:r>
            <a:rPr lang="it-IT" sz="1100"/>
            <a:t>In questa voce rientrano le spese per: 1) Acquisto di materie prime, componenti, semilavorati, materiali di consumo specifico, etc., 2)  Missioni </a:t>
          </a:r>
          <a:r>
            <a:rPr lang="it-IT" sz="1100" b="1"/>
            <a:t>in Italia</a:t>
          </a:r>
          <a:r>
            <a:rPr lang="it-IT" sz="1100" baseline="0"/>
            <a:t> e </a:t>
          </a:r>
          <a:r>
            <a:rPr lang="it-IT" sz="1100"/>
            <a:t>all'estero (viaggio e soggiorno); 3) Partecipazione seminari/congressi/convegni etc, in Italia (limitatamente alle spese di iscrizioni e materiale didattico) che all'estero (sia spese di iscrizioni che missioni); 4)  Organizzazione,</a:t>
          </a:r>
          <a:r>
            <a:rPr lang="it-IT" sz="1100" baseline="0"/>
            <a:t> c/o IMT</a:t>
          </a:r>
          <a:r>
            <a:rPr lang="it-IT" sz="1100"/>
            <a:t>  di seminari/congressi/convegni etc, (NO spese di rappresentanza come coffee break, cene sociali, vitto e alloggio di partecipanti diversi dai relatori, gadget, ecc.); 5) Pubblicazione di libri </a:t>
          </a:r>
          <a:r>
            <a:rPr lang="it-IT" b="1"/>
            <a:t>e/o di articoli su riviste</a:t>
          </a:r>
          <a:r>
            <a:rPr lang="it-IT"/>
            <a:t> scientifiche e di settore </a:t>
          </a:r>
          <a:r>
            <a:rPr lang="it-IT" sz="1100"/>
            <a:t>attinenti all'oggetto della ricerca.</a:t>
          </a:r>
        </a:p>
      </xdr:txBody>
    </xdr:sp>
    <xdr:clientData/>
  </xdr:twoCellAnchor>
  <xdr:twoCellAnchor>
    <xdr:from>
      <xdr:col>2</xdr:col>
      <xdr:colOff>247650</xdr:colOff>
      <xdr:row>14</xdr:row>
      <xdr:rowOff>19051</xdr:rowOff>
    </xdr:from>
    <xdr:to>
      <xdr:col>6</xdr:col>
      <xdr:colOff>495300</xdr:colOff>
      <xdr:row>23</xdr:row>
      <xdr:rowOff>66676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286250" y="2990851"/>
          <a:ext cx="3819525" cy="1676400"/>
        </a:xfrm>
        <a:prstGeom prst="rect">
          <a:avLst/>
        </a:prstGeom>
        <a:solidFill>
          <a:schemeClr val="lt1"/>
        </a:solidFill>
        <a:ln w="15875" cmpd="sng">
          <a:solidFill>
            <a:schemeClr val="bg1">
              <a:lumMod val="50000"/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u="sng"/>
            <a:t>Spesa D: </a:t>
          </a:r>
          <a:r>
            <a:rPr lang="it-IT" sz="1100"/>
            <a:t>Dovranno essere rendicontate le attività svolte da terzi affidatari (cioè da soggetti pubblici o privati diversi da IMT)  e ricadenti nelle fattispecie seguenti: 1) Consulenze scientifiche e/o collaborazioni scientifiche (anche occasionali) rese soggetti diversi da IMT e dalle altre unità locali partecipanti progetto e</a:t>
          </a:r>
          <a:r>
            <a:rPr lang="it-IT" sz="1100" baseline="0"/>
            <a:t> regolate da apposito atto di impegno</a:t>
          </a:r>
          <a:r>
            <a:rPr lang="it-IT" sz="1100"/>
            <a:t>; 2) Prestazioni di servizi di tipo non scientifico (costo determinato in base alla fattura al lordo dell'IVA); 3) Acquisizione di brevetti, know‐how, diritti di licenza (costo determinato in base alla fattura al lordo dell'IVA).</a:t>
          </a:r>
        </a:p>
      </xdr:txBody>
    </xdr:sp>
    <xdr:clientData/>
  </xdr:twoCellAnchor>
  <xdr:twoCellAnchor>
    <xdr:from>
      <xdr:col>6</xdr:col>
      <xdr:colOff>161925</xdr:colOff>
      <xdr:row>1</xdr:row>
      <xdr:rowOff>9525</xdr:rowOff>
    </xdr:from>
    <xdr:to>
      <xdr:col>12</xdr:col>
      <xdr:colOff>323850</xdr:colOff>
      <xdr:row>10</xdr:row>
      <xdr:rowOff>47625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7772400" y="180975"/>
          <a:ext cx="3819525" cy="2152650"/>
        </a:xfrm>
        <a:prstGeom prst="rect">
          <a:avLst/>
        </a:prstGeom>
        <a:solidFill>
          <a:schemeClr val="lt1"/>
        </a:solidFill>
        <a:ln w="15875" cmpd="sng">
          <a:solidFill>
            <a:schemeClr val="bg1">
              <a:lumMod val="50000"/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u="sng"/>
            <a:t>Spesa C: </a:t>
          </a:r>
          <a:r>
            <a:rPr lang="it-IT" sz="1100"/>
            <a:t>In questa voce sono incluse le attrezzature e le strumentazioni ed il software di nuovo acquisto. Il costo è determinato con la seguente formula: C=(M/T)xF dove M = mesi di utilizzo effettivo dell'attrezzatura nel progetto; T = tempo di deprezzamento convenzionalmente pari a 36 mesi; F = costo dell'attrezzatura. Nel caso in cui le attrezzature siano utilizzate anche in altri progetti, il costo sarà determinato come segue: Q = CxP, dove P = la percentuale di utilizzo dell'attrezzatura sul PRIN. Si precisa che il costo é commisurato all'importo di fattura più dazi doganali, trasporto, imballo ed eventuale montaggio. 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2"/>
  <sheetViews>
    <sheetView topLeftCell="A13" zoomScaleNormal="100" zoomScaleSheetLayoutView="70" workbookViewId="0">
      <selection activeCell="G11" sqref="G11"/>
    </sheetView>
  </sheetViews>
  <sheetFormatPr defaultColWidth="8.85546875" defaultRowHeight="12.75" x14ac:dyDescent="0.2"/>
  <cols>
    <col min="1" max="1" width="35.28515625" customWidth="1"/>
    <col min="2" max="2" width="23" customWidth="1"/>
    <col min="3" max="3" width="86.42578125" style="1" customWidth="1"/>
    <col min="4" max="4" width="11.140625" customWidth="1"/>
    <col min="5" max="5" width="12.42578125" customWidth="1"/>
  </cols>
  <sheetData>
    <row r="1" spans="1:5" ht="19.5" customHeight="1" x14ac:dyDescent="0.3">
      <c r="A1" s="126" t="s">
        <v>119</v>
      </c>
      <c r="B1" s="127"/>
      <c r="C1" s="128"/>
    </row>
    <row r="2" spans="1:5" ht="32.25" customHeight="1" x14ac:dyDescent="0.2">
      <c r="A2" s="123" t="s">
        <v>110</v>
      </c>
      <c r="B2" s="124"/>
      <c r="C2" s="125"/>
    </row>
    <row r="3" spans="1:5" ht="18" customHeight="1" x14ac:dyDescent="0.2">
      <c r="A3" s="65" t="s">
        <v>25</v>
      </c>
      <c r="B3" s="129" t="s">
        <v>99</v>
      </c>
      <c r="C3" s="130"/>
    </row>
    <row r="4" spans="1:5" ht="18" customHeight="1" x14ac:dyDescent="0.2">
      <c r="A4" s="33" t="s">
        <v>64</v>
      </c>
      <c r="B4" s="129" t="s">
        <v>100</v>
      </c>
      <c r="C4" s="130"/>
    </row>
    <row r="5" spans="1:5" ht="78.75" customHeight="1" x14ac:dyDescent="0.2">
      <c r="A5" s="98" t="s">
        <v>1</v>
      </c>
      <c r="B5" s="99" t="s">
        <v>39</v>
      </c>
      <c r="C5" s="100" t="s">
        <v>2</v>
      </c>
      <c r="D5" s="110" t="s">
        <v>112</v>
      </c>
      <c r="E5" s="113" t="s">
        <v>114</v>
      </c>
    </row>
    <row r="6" spans="1:5" ht="60" x14ac:dyDescent="0.2">
      <c r="A6" s="36" t="s">
        <v>77</v>
      </c>
      <c r="B6" s="31">
        <f>'Calcolo Voce A1_IMT'!G16</f>
        <v>0</v>
      </c>
      <c r="C6" s="37" t="s">
        <v>101</v>
      </c>
      <c r="D6" s="122">
        <f>B6/$B$15</f>
        <v>0</v>
      </c>
    </row>
    <row r="7" spans="1:5" ht="48" x14ac:dyDescent="0.2">
      <c r="A7" s="36" t="s">
        <v>24</v>
      </c>
      <c r="B7" s="31">
        <f>'Calcolo Voce A1_IMT'!H16</f>
        <v>0</v>
      </c>
      <c r="C7" s="37" t="s">
        <v>102</v>
      </c>
      <c r="D7" s="122">
        <f t="shared" ref="D7:D15" si="0">B7/$B$15</f>
        <v>0</v>
      </c>
      <c r="E7" s="111" t="e">
        <f>B7/B6</f>
        <v>#DIV/0!</v>
      </c>
    </row>
    <row r="8" spans="1:5" ht="20.25" customHeight="1" x14ac:dyDescent="0.2">
      <c r="A8" s="60" t="s">
        <v>66</v>
      </c>
      <c r="B8" s="61">
        <f>SUM(B6:B7)</f>
        <v>0</v>
      </c>
      <c r="C8" s="62"/>
      <c r="D8" s="122">
        <f t="shared" si="0"/>
        <v>0</v>
      </c>
    </row>
    <row r="9" spans="1:5" s="4" customFormat="1" ht="63" customHeight="1" x14ac:dyDescent="0.2">
      <c r="A9" s="38" t="s">
        <v>8</v>
      </c>
      <c r="B9" s="31">
        <f>'Calcolo Voce A2_IMT'!D11</f>
        <v>75000</v>
      </c>
      <c r="C9" s="39" t="s">
        <v>103</v>
      </c>
      <c r="D9" s="122">
        <f t="shared" si="0"/>
        <v>0.57692307692307687</v>
      </c>
    </row>
    <row r="10" spans="1:5" s="4" customFormat="1" ht="54.75" customHeight="1" x14ac:dyDescent="0.2">
      <c r="A10" s="38" t="s">
        <v>9</v>
      </c>
      <c r="B10" s="32">
        <f>(B8+B9)*0.6</f>
        <v>45000</v>
      </c>
      <c r="C10" s="40" t="s">
        <v>20</v>
      </c>
      <c r="D10" s="122">
        <f t="shared" si="0"/>
        <v>0.34615384615384615</v>
      </c>
    </row>
    <row r="11" spans="1:5" s="4" customFormat="1" ht="102" x14ac:dyDescent="0.2">
      <c r="A11" s="38" t="s">
        <v>7</v>
      </c>
      <c r="B11" s="32">
        <f>'Altre Voci di Spesa_IMT'!F12</f>
        <v>0</v>
      </c>
      <c r="C11" s="39" t="s">
        <v>61</v>
      </c>
      <c r="D11" s="122">
        <f t="shared" si="0"/>
        <v>0</v>
      </c>
    </row>
    <row r="12" spans="1:5" s="4" customFormat="1" ht="44.25" customHeight="1" x14ac:dyDescent="0.2">
      <c r="A12" s="38" t="s">
        <v>10</v>
      </c>
      <c r="B12" s="32">
        <f>'Altre Voci di Spesa_IMT'!B25</f>
        <v>0</v>
      </c>
      <c r="C12" s="39" t="s">
        <v>104</v>
      </c>
      <c r="D12" s="122">
        <f t="shared" si="0"/>
        <v>0</v>
      </c>
    </row>
    <row r="13" spans="1:5" s="4" customFormat="1" ht="29.25" customHeight="1" x14ac:dyDescent="0.2">
      <c r="A13" s="38" t="s">
        <v>6</v>
      </c>
      <c r="B13" s="32">
        <f>'Altre Voci di Spesa_IMT'!B38</f>
        <v>10000</v>
      </c>
      <c r="C13" s="39" t="s">
        <v>5</v>
      </c>
      <c r="D13" s="122">
        <f t="shared" si="0"/>
        <v>7.6923076923076927E-2</v>
      </c>
    </row>
    <row r="14" spans="1:5" s="4" customFormat="1" ht="20.25" customHeight="1" x14ac:dyDescent="0.2">
      <c r="A14" s="60" t="s">
        <v>67</v>
      </c>
      <c r="B14" s="61">
        <f>SUM(B9:B13)</f>
        <v>130000</v>
      </c>
      <c r="C14" s="62"/>
      <c r="D14" s="122">
        <f t="shared" si="0"/>
        <v>1</v>
      </c>
    </row>
    <row r="15" spans="1:5" ht="20.25" customHeight="1" thickBot="1" x14ac:dyDescent="0.25">
      <c r="A15" s="66" t="s">
        <v>68</v>
      </c>
      <c r="B15" s="63">
        <f>B14+B8</f>
        <v>130000</v>
      </c>
      <c r="C15" s="64"/>
      <c r="D15" s="122">
        <f t="shared" si="0"/>
        <v>1</v>
      </c>
    </row>
    <row r="16" spans="1:5" ht="22.5" customHeight="1" x14ac:dyDescent="0.2">
      <c r="A16" s="14"/>
    </row>
    <row r="17" ht="22.5" customHeight="1" x14ac:dyDescent="0.2"/>
    <row r="18" ht="22.5" customHeight="1" x14ac:dyDescent="0.2"/>
    <row r="19" ht="22.5" customHeight="1" x14ac:dyDescent="0.2"/>
    <row r="20" ht="33" customHeight="1" x14ac:dyDescent="0.2"/>
    <row r="21" ht="34.5" customHeight="1" x14ac:dyDescent="0.2"/>
    <row r="22" ht="38.25" customHeight="1" x14ac:dyDescent="0.2"/>
  </sheetData>
  <protectedRanges>
    <protectedRange password="EC44" sqref="B9 B11:B13" name="Intervallo1"/>
  </protectedRanges>
  <mergeCells count="4">
    <mergeCell ref="A2:C2"/>
    <mergeCell ref="A1:C1"/>
    <mergeCell ref="B3:C3"/>
    <mergeCell ref="B4:C4"/>
  </mergeCells>
  <phoneticPr fontId="3" type="noConversion"/>
  <dataValidations count="1">
    <dataValidation type="decimal" operator="lessThan" allowBlank="1" showInputMessage="1" showErrorMessage="1" sqref="B14">
      <formula1>250000</formula1>
    </dataValidation>
  </dataValidations>
  <pageMargins left="0.27559055118110237" right="0.19685039370078741" top="0.51181102362204722" bottom="0.35433070866141736" header="0.19685039370078741" footer="0.23622047244094491"/>
  <pageSetup paperSize="9" scale="80" orientation="landscape" r:id="rId1"/>
  <headerFooter alignWithMargins="0">
    <oddHeader>&amp;CPRIN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H10" sqref="H10"/>
    </sheetView>
  </sheetViews>
  <sheetFormatPr defaultRowHeight="12.75" x14ac:dyDescent="0.2"/>
  <cols>
    <col min="1" max="1" width="28.5703125" customWidth="1"/>
    <col min="2" max="7" width="16.85546875" customWidth="1"/>
    <col min="8" max="8" width="15.42578125" customWidth="1"/>
    <col min="9" max="9" width="23.140625" customWidth="1"/>
  </cols>
  <sheetData>
    <row r="1" spans="1:10" ht="20.25" x14ac:dyDescent="0.3">
      <c r="A1" s="131" t="s">
        <v>118</v>
      </c>
      <c r="B1" s="131"/>
      <c r="C1" s="131"/>
      <c r="D1" s="131"/>
      <c r="E1" s="131"/>
      <c r="F1" s="131"/>
      <c r="G1" s="131"/>
      <c r="H1" s="131"/>
    </row>
    <row r="2" spans="1:10" ht="15" x14ac:dyDescent="0.2">
      <c r="A2" s="133" t="s">
        <v>108</v>
      </c>
      <c r="B2" s="133"/>
      <c r="C2" s="133"/>
      <c r="D2" s="133"/>
      <c r="E2" s="133"/>
      <c r="F2" s="133"/>
      <c r="G2" s="133"/>
      <c r="H2" s="133"/>
    </row>
    <row r="3" spans="1:10" ht="22.5" customHeight="1" x14ac:dyDescent="0.25">
      <c r="A3" s="108" t="s">
        <v>89</v>
      </c>
      <c r="B3" s="132" t="str">
        <f>BUDGET_IMT!B3</f>
        <v>inserire titolo progetto</v>
      </c>
      <c r="C3" s="132"/>
      <c r="D3" s="132"/>
      <c r="E3" s="132"/>
      <c r="F3" s="132"/>
      <c r="G3" s="132"/>
      <c r="H3" s="132"/>
      <c r="I3" s="118" t="s">
        <v>116</v>
      </c>
      <c r="J3" s="8">
        <v>250000</v>
      </c>
    </row>
    <row r="4" spans="1:10" ht="31.5" x14ac:dyDescent="0.25">
      <c r="A4" s="94" t="s">
        <v>82</v>
      </c>
      <c r="B4" s="95" t="s">
        <v>83</v>
      </c>
      <c r="C4" s="95" t="s">
        <v>84</v>
      </c>
      <c r="D4" s="95" t="s">
        <v>85</v>
      </c>
      <c r="E4" s="95" t="s">
        <v>86</v>
      </c>
      <c r="F4" s="95" t="s">
        <v>87</v>
      </c>
      <c r="G4" s="95" t="s">
        <v>88</v>
      </c>
      <c r="H4" s="115" t="s">
        <v>0</v>
      </c>
      <c r="I4" s="116" t="s">
        <v>115</v>
      </c>
    </row>
    <row r="5" spans="1:10" ht="34.5" customHeight="1" x14ac:dyDescent="0.25">
      <c r="A5" s="96" t="s">
        <v>90</v>
      </c>
      <c r="B5" s="163">
        <f>BUDGET_IMT!B8</f>
        <v>0</v>
      </c>
      <c r="C5" s="163">
        <f>BUDGET_IMT!B9</f>
        <v>75000</v>
      </c>
      <c r="D5" s="121">
        <f>(B5+C5)*0.6</f>
        <v>45000</v>
      </c>
      <c r="E5" s="163">
        <f>BUDGET_IMT!B11</f>
        <v>0</v>
      </c>
      <c r="F5" s="163">
        <f>BUDGET_IMT!B12</f>
        <v>0</v>
      </c>
      <c r="G5" s="163">
        <f>BUDGET_IMT!B13</f>
        <v>10000</v>
      </c>
      <c r="H5" s="97">
        <f>SUM(B5:G5)</f>
        <v>130000</v>
      </c>
      <c r="I5" s="97">
        <f>SUM(C5:G5)</f>
        <v>130000</v>
      </c>
    </row>
    <row r="6" spans="1:10" ht="15.75" x14ac:dyDescent="0.25">
      <c r="A6" s="94" t="s">
        <v>91</v>
      </c>
      <c r="B6" s="163">
        <f>'BUDGET_Un.Loc.2)'!B6</f>
        <v>10000</v>
      </c>
      <c r="C6" s="163">
        <f>'BUDGET_Un.Loc.2)'!B7</f>
        <v>50000</v>
      </c>
      <c r="D6" s="121">
        <f t="shared" ref="D6:D9" si="0">(B6+C6)*0.6</f>
        <v>36000</v>
      </c>
      <c r="E6" s="163">
        <f>'BUDGET_Un.Loc.2)'!B9</f>
        <v>0</v>
      </c>
      <c r="F6" s="163">
        <f>'BUDGET_Un.Loc.2)'!B10</f>
        <v>0</v>
      </c>
      <c r="G6" s="163">
        <f>'BUDGET_Un.Loc.2)'!B11</f>
        <v>10000</v>
      </c>
      <c r="H6" s="97">
        <f t="shared" ref="H6:H9" si="1">SUM(B6:G6)</f>
        <v>106000</v>
      </c>
      <c r="I6" s="97">
        <f>SUM(C6:G6)</f>
        <v>96000</v>
      </c>
    </row>
    <row r="7" spans="1:10" ht="15.75" x14ac:dyDescent="0.25">
      <c r="A7" s="94" t="s">
        <v>121</v>
      </c>
      <c r="B7" s="163">
        <f>BUDGET_Un.Loc.3!B6</f>
        <v>0</v>
      </c>
      <c r="C7" s="163">
        <f>BUDGET_Un.Loc.3!B7</f>
        <v>0</v>
      </c>
      <c r="D7" s="121">
        <f t="shared" si="0"/>
        <v>0</v>
      </c>
      <c r="E7" s="163">
        <f>BUDGET_Un.Loc.3!B9</f>
        <v>0</v>
      </c>
      <c r="F7" s="163">
        <f>BUDGET_Un.Loc.3!B10</f>
        <v>0</v>
      </c>
      <c r="G7" s="163">
        <f>BUDGET_Un.Loc.3!B11</f>
        <v>10000</v>
      </c>
      <c r="H7" s="97">
        <f t="shared" si="1"/>
        <v>10000</v>
      </c>
      <c r="I7" s="97">
        <f t="shared" ref="I7:I8" si="2">SUM(C7:G7)</f>
        <v>10000</v>
      </c>
    </row>
    <row r="8" spans="1:10" ht="15.75" x14ac:dyDescent="0.25">
      <c r="A8" s="94" t="s">
        <v>122</v>
      </c>
      <c r="B8" s="163">
        <f>BUDGET_Un.Loc.4!B6</f>
        <v>0</v>
      </c>
      <c r="C8" s="163">
        <f>BUDGET_Un.Loc.4!B7</f>
        <v>0</v>
      </c>
      <c r="D8" s="121">
        <f t="shared" si="0"/>
        <v>0</v>
      </c>
      <c r="E8" s="163">
        <f>BUDGET_Un.Loc.4!B9</f>
        <v>0</v>
      </c>
      <c r="F8" s="163">
        <f>BUDGET_Un.Loc.4!B10</f>
        <v>0</v>
      </c>
      <c r="G8" s="163">
        <f>BUDGET_Un.Loc.4!B11</f>
        <v>0</v>
      </c>
      <c r="H8" s="97">
        <f t="shared" si="1"/>
        <v>0</v>
      </c>
      <c r="I8" s="97">
        <f t="shared" si="2"/>
        <v>0</v>
      </c>
    </row>
    <row r="9" spans="1:10" ht="15.75" x14ac:dyDescent="0.25">
      <c r="A9" s="94" t="s">
        <v>120</v>
      </c>
      <c r="B9" s="163">
        <f>BUDGET_Un.Loc.5!B6</f>
        <v>0</v>
      </c>
      <c r="C9" s="163">
        <f>BUDGET_Un.Loc.5!B7</f>
        <v>0</v>
      </c>
      <c r="D9" s="121">
        <f t="shared" si="0"/>
        <v>0</v>
      </c>
      <c r="E9" s="163">
        <f>BUDGET_Un.Loc.5!B9</f>
        <v>0</v>
      </c>
      <c r="F9" s="163">
        <f>BUDGET_Un.Loc.5!B10</f>
        <v>0</v>
      </c>
      <c r="G9" s="163">
        <f>BUDGET_Un.Loc.5!B11</f>
        <v>0</v>
      </c>
      <c r="H9" s="97">
        <f t="shared" si="1"/>
        <v>0</v>
      </c>
      <c r="I9" s="97">
        <f>SUM(C9:G9)</f>
        <v>0</v>
      </c>
      <c r="J9" t="s">
        <v>117</v>
      </c>
    </row>
    <row r="10" spans="1:10" ht="15.75" x14ac:dyDescent="0.25">
      <c r="A10" s="92"/>
      <c r="B10" s="93"/>
      <c r="C10" s="93"/>
      <c r="D10" s="93"/>
      <c r="E10" s="93"/>
      <c r="F10" s="93"/>
      <c r="G10" s="93"/>
      <c r="H10" s="164">
        <f>SUM(H5:H9)</f>
        <v>246000</v>
      </c>
      <c r="I10" s="117">
        <f>SUM(I5:I9)</f>
        <v>236000</v>
      </c>
      <c r="J10" s="119" t="str">
        <f>IF(I10&gt;J3,"Attenzione consentito fino a 250000!","")</f>
        <v/>
      </c>
    </row>
    <row r="11" spans="1:10" ht="15" x14ac:dyDescent="0.2">
      <c r="A11" s="93" t="s">
        <v>92</v>
      </c>
      <c r="B11" s="93"/>
      <c r="C11" s="93"/>
      <c r="D11" s="93"/>
      <c r="E11" s="93"/>
      <c r="F11" s="93"/>
      <c r="G11" s="93"/>
      <c r="H11" s="93"/>
    </row>
    <row r="12" spans="1:10" ht="15" x14ac:dyDescent="0.2">
      <c r="A12" s="93" t="s">
        <v>93</v>
      </c>
      <c r="B12" s="93"/>
      <c r="C12" s="93"/>
      <c r="D12" s="93"/>
      <c r="E12" s="93"/>
      <c r="F12" s="93"/>
      <c r="G12" s="93"/>
      <c r="H12" s="93"/>
    </row>
    <row r="13" spans="1:10" ht="15" x14ac:dyDescent="0.2">
      <c r="A13" s="93" t="s">
        <v>94</v>
      </c>
      <c r="B13" s="93"/>
      <c r="C13" s="93"/>
      <c r="D13" s="93"/>
      <c r="E13" s="93"/>
      <c r="F13" s="93"/>
      <c r="G13" s="93"/>
      <c r="H13" s="93"/>
    </row>
    <row r="14" spans="1:10" ht="15" x14ac:dyDescent="0.2">
      <c r="A14" s="93" t="s">
        <v>95</v>
      </c>
      <c r="B14" s="93"/>
      <c r="C14" s="93"/>
      <c r="D14" s="93"/>
      <c r="E14" s="93"/>
      <c r="F14" s="93"/>
      <c r="G14" s="93"/>
      <c r="H14" s="93"/>
    </row>
    <row r="15" spans="1:10" ht="15" x14ac:dyDescent="0.2">
      <c r="A15" s="93" t="s">
        <v>96</v>
      </c>
    </row>
    <row r="16" spans="1:10" ht="15" x14ac:dyDescent="0.2">
      <c r="A16" s="93" t="s">
        <v>97</v>
      </c>
    </row>
    <row r="19" spans="1:9" ht="15" x14ac:dyDescent="0.2">
      <c r="A19" s="93"/>
    </row>
    <row r="23" spans="1:9" x14ac:dyDescent="0.2">
      <c r="I23" s="120"/>
    </row>
  </sheetData>
  <mergeCells count="3">
    <mergeCell ref="A1:H1"/>
    <mergeCell ref="B3:H3"/>
    <mergeCell ref="A2:H2"/>
  </mergeCells>
  <conditionalFormatting sqref="I10">
    <cfRule type="cellIs" dxfId="0" priority="1" operator="greaterThan">
      <formula>250000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24"/>
  <sheetViews>
    <sheetView topLeftCell="A8" zoomScale="90" zoomScaleNormal="90" workbookViewId="0">
      <selection activeCell="C9" sqref="C9"/>
    </sheetView>
  </sheetViews>
  <sheetFormatPr defaultColWidth="8.85546875" defaultRowHeight="12.75" x14ac:dyDescent="0.2"/>
  <cols>
    <col min="1" max="1" width="3.5703125" customWidth="1"/>
    <col min="2" max="2" width="27.140625" customWidth="1"/>
    <col min="3" max="3" width="24.7109375" customWidth="1"/>
    <col min="4" max="5" width="13.42578125" style="2" customWidth="1"/>
    <col min="6" max="6" width="13.85546875" customWidth="1"/>
    <col min="7" max="7" width="14.85546875" customWidth="1"/>
    <col min="8" max="8" width="13.28515625" customWidth="1"/>
    <col min="9" max="9" width="3.42578125" customWidth="1"/>
    <col min="11" max="11" width="26.85546875" customWidth="1"/>
    <col min="12" max="12" width="24.7109375" customWidth="1"/>
    <col min="13" max="13" width="27.140625" customWidth="1"/>
  </cols>
  <sheetData>
    <row r="1" spans="1:18" ht="27" customHeight="1" x14ac:dyDescent="0.2">
      <c r="A1" s="145" t="s">
        <v>33</v>
      </c>
      <c r="B1" s="146"/>
      <c r="C1" s="146"/>
      <c r="D1" s="146"/>
      <c r="E1" s="146"/>
      <c r="F1" s="146"/>
      <c r="G1" s="146"/>
      <c r="H1" s="147"/>
      <c r="J1" s="7"/>
      <c r="K1" s="19"/>
      <c r="L1" s="9"/>
      <c r="M1" s="9"/>
      <c r="N1" s="9"/>
      <c r="O1" s="7"/>
      <c r="P1" s="7"/>
      <c r="Q1" s="7"/>
      <c r="R1" s="7"/>
    </row>
    <row r="2" spans="1:18" ht="60.75" customHeight="1" x14ac:dyDescent="0.2">
      <c r="A2" s="148" t="s">
        <v>35</v>
      </c>
      <c r="B2" s="149"/>
      <c r="C2" s="26" t="s">
        <v>34</v>
      </c>
      <c r="D2" s="135" t="s">
        <v>98</v>
      </c>
      <c r="E2" s="149"/>
      <c r="F2" s="26" t="s">
        <v>3</v>
      </c>
      <c r="G2" s="135" t="s">
        <v>31</v>
      </c>
      <c r="H2" s="136"/>
      <c r="J2" s="7"/>
      <c r="K2" s="19"/>
      <c r="L2" s="9"/>
      <c r="M2" s="9"/>
      <c r="N2" s="9"/>
      <c r="O2" s="7"/>
      <c r="P2" s="7"/>
      <c r="Q2" s="7"/>
      <c r="R2" s="7"/>
    </row>
    <row r="3" spans="1:18" ht="28.5" customHeight="1" x14ac:dyDescent="0.2">
      <c r="A3" s="140" t="s">
        <v>26</v>
      </c>
      <c r="B3" s="141"/>
      <c r="C3" s="28" t="s">
        <v>14</v>
      </c>
      <c r="D3" s="150"/>
      <c r="E3" s="151"/>
      <c r="F3" s="114">
        <v>6</v>
      </c>
      <c r="G3" s="45" t="str">
        <f>IF(OR(C3=K6,C3=K7),ROUND(D3/12*F3,0),"0")</f>
        <v>0</v>
      </c>
      <c r="H3" s="107" t="s">
        <v>32</v>
      </c>
      <c r="J3" s="7"/>
      <c r="K3" s="19"/>
      <c r="L3" s="9"/>
      <c r="M3" s="9"/>
      <c r="N3" s="9"/>
      <c r="O3" s="7"/>
      <c r="P3" s="7"/>
      <c r="Q3" s="7"/>
      <c r="R3" s="7"/>
    </row>
    <row r="4" spans="1:18" ht="91.5" customHeight="1" x14ac:dyDescent="0.2">
      <c r="A4" s="142" t="s">
        <v>138</v>
      </c>
      <c r="B4" s="143"/>
      <c r="C4" s="143"/>
      <c r="D4" s="143"/>
      <c r="E4" s="143"/>
      <c r="F4" s="143"/>
      <c r="G4" s="143"/>
      <c r="H4" s="144"/>
      <c r="J4" s="7"/>
      <c r="K4" s="19"/>
      <c r="L4" s="9"/>
      <c r="M4" s="9"/>
      <c r="N4" s="9"/>
      <c r="O4" s="7"/>
      <c r="P4" s="7"/>
      <c r="Q4" s="7"/>
      <c r="R4" s="7"/>
    </row>
    <row r="5" spans="1:18" ht="51" x14ac:dyDescent="0.2">
      <c r="A5" s="49"/>
      <c r="B5" s="20" t="s">
        <v>46</v>
      </c>
      <c r="C5" s="20" t="s">
        <v>21</v>
      </c>
      <c r="D5" s="21" t="s">
        <v>38</v>
      </c>
      <c r="E5" s="21" t="s">
        <v>30</v>
      </c>
      <c r="F5" s="20" t="s">
        <v>3</v>
      </c>
      <c r="G5" s="22" t="s">
        <v>23</v>
      </c>
      <c r="H5" s="50" t="s">
        <v>4</v>
      </c>
      <c r="J5" s="7"/>
      <c r="K5" s="19" t="s">
        <v>26</v>
      </c>
      <c r="L5" s="19" t="s">
        <v>27</v>
      </c>
      <c r="M5" s="19" t="s">
        <v>28</v>
      </c>
      <c r="N5" s="9"/>
      <c r="O5" s="7"/>
      <c r="P5" s="7"/>
      <c r="Q5" s="7"/>
    </row>
    <row r="6" spans="1:18" x14ac:dyDescent="0.2">
      <c r="A6" s="104">
        <v>1</v>
      </c>
      <c r="B6" s="29"/>
      <c r="C6" s="24"/>
      <c r="D6" s="24"/>
      <c r="E6" s="23"/>
      <c r="F6" s="18"/>
      <c r="G6" s="46">
        <f>IF(OR(B6=$M$6,B6=$M$7),(D6/12)*F6,0)</f>
        <v>0</v>
      </c>
      <c r="H6" s="105">
        <f>IF(OR(B6=$M$6,B6=$M$7,B6=$M$8,B6=$M$9),(E6/12)*F6,0)</f>
        <v>0</v>
      </c>
      <c r="I6" s="7"/>
      <c r="J6" s="10"/>
      <c r="K6" s="9" t="s">
        <v>11</v>
      </c>
      <c r="L6" s="9" t="s">
        <v>11</v>
      </c>
      <c r="M6" s="9" t="s">
        <v>11</v>
      </c>
      <c r="N6" s="9"/>
      <c r="O6" s="7"/>
      <c r="P6" s="7"/>
      <c r="Q6" s="7"/>
    </row>
    <row r="7" spans="1:18" x14ac:dyDescent="0.2">
      <c r="A7" s="104">
        <v>2</v>
      </c>
      <c r="B7" s="109"/>
      <c r="C7" s="24"/>
      <c r="D7" s="24"/>
      <c r="E7" s="23"/>
      <c r="F7" s="18"/>
      <c r="G7" s="46">
        <f t="shared" ref="G7:G15" si="0">IF(OR(B7=$M$6,B7=$M$7),(D7/12)*F7,0)</f>
        <v>0</v>
      </c>
      <c r="H7" s="105">
        <f t="shared" ref="H7:H15" si="1">ROUND(E7/12*$F7,0)</f>
        <v>0</v>
      </c>
      <c r="I7" s="7"/>
      <c r="J7" s="10" t="s">
        <v>11</v>
      </c>
      <c r="K7" s="9" t="s">
        <v>12</v>
      </c>
      <c r="L7" s="9" t="s">
        <v>12</v>
      </c>
      <c r="M7" s="9" t="s">
        <v>12</v>
      </c>
      <c r="N7" s="9"/>
      <c r="O7" s="7"/>
      <c r="P7" s="7"/>
      <c r="Q7" s="7"/>
      <c r="R7" s="7"/>
    </row>
    <row r="8" spans="1:18" x14ac:dyDescent="0.2">
      <c r="A8" s="104">
        <v>3</v>
      </c>
      <c r="B8" s="29"/>
      <c r="C8" s="24"/>
      <c r="D8" s="24"/>
      <c r="E8" s="23"/>
      <c r="F8" s="18"/>
      <c r="G8" s="46">
        <f t="shared" si="0"/>
        <v>0</v>
      </c>
      <c r="H8" s="105">
        <f t="shared" si="1"/>
        <v>0</v>
      </c>
      <c r="J8" s="7"/>
      <c r="K8" s="9" t="s">
        <v>13</v>
      </c>
      <c r="L8" s="9" t="s">
        <v>13</v>
      </c>
      <c r="M8" s="9" t="s">
        <v>47</v>
      </c>
      <c r="N8" s="9"/>
      <c r="O8" s="7"/>
      <c r="P8" s="7"/>
      <c r="Q8" s="7"/>
      <c r="R8" s="7"/>
    </row>
    <row r="9" spans="1:18" x14ac:dyDescent="0.2">
      <c r="A9" s="104">
        <v>4</v>
      </c>
      <c r="B9" s="29"/>
      <c r="C9" s="24"/>
      <c r="D9" s="24"/>
      <c r="E9" s="23"/>
      <c r="F9" s="18"/>
      <c r="G9" s="46">
        <f t="shared" si="0"/>
        <v>0</v>
      </c>
      <c r="H9" s="105">
        <f t="shared" si="1"/>
        <v>0</v>
      </c>
      <c r="J9" s="7"/>
      <c r="K9" s="9" t="s">
        <v>14</v>
      </c>
      <c r="L9" s="9" t="s">
        <v>14</v>
      </c>
      <c r="M9" s="9" t="s">
        <v>48</v>
      </c>
      <c r="N9" s="9"/>
      <c r="O9" s="7"/>
      <c r="P9" s="7"/>
      <c r="Q9" s="7"/>
      <c r="R9" s="7"/>
    </row>
    <row r="10" spans="1:18" x14ac:dyDescent="0.2">
      <c r="A10" s="104">
        <v>5</v>
      </c>
      <c r="B10" s="29"/>
      <c r="C10" s="24"/>
      <c r="D10" s="24"/>
      <c r="E10" s="23"/>
      <c r="F10" s="18"/>
      <c r="G10" s="46">
        <f t="shared" si="0"/>
        <v>0</v>
      </c>
      <c r="H10" s="105">
        <f t="shared" si="1"/>
        <v>0</v>
      </c>
      <c r="J10" s="7"/>
      <c r="K10" s="9"/>
      <c r="L10" s="9"/>
      <c r="M10" s="9" t="s">
        <v>13</v>
      </c>
      <c r="N10" s="9"/>
      <c r="O10" s="7"/>
      <c r="P10" s="7"/>
      <c r="Q10" s="7"/>
      <c r="R10" s="7"/>
    </row>
    <row r="11" spans="1:18" x14ac:dyDescent="0.2">
      <c r="A11" s="104">
        <v>6</v>
      </c>
      <c r="B11" s="29"/>
      <c r="C11" s="24"/>
      <c r="D11" s="24"/>
      <c r="E11" s="23"/>
      <c r="F11" s="18"/>
      <c r="G11" s="46">
        <f t="shared" si="0"/>
        <v>0</v>
      </c>
      <c r="H11" s="105">
        <f t="shared" si="1"/>
        <v>0</v>
      </c>
      <c r="J11" s="7"/>
      <c r="K11" s="9"/>
      <c r="L11" s="9"/>
      <c r="M11" s="9" t="s">
        <v>14</v>
      </c>
      <c r="N11" s="9"/>
      <c r="O11" s="7"/>
      <c r="P11" s="7"/>
      <c r="Q11" s="7"/>
      <c r="R11" s="7"/>
    </row>
    <row r="12" spans="1:18" x14ac:dyDescent="0.2">
      <c r="A12" s="104">
        <v>7</v>
      </c>
      <c r="B12" s="29"/>
      <c r="C12" s="24"/>
      <c r="D12" s="24"/>
      <c r="E12" s="23"/>
      <c r="F12" s="18"/>
      <c r="G12" s="46">
        <f t="shared" si="0"/>
        <v>0</v>
      </c>
      <c r="H12" s="105">
        <f t="shared" si="1"/>
        <v>0</v>
      </c>
      <c r="J12" s="7"/>
      <c r="K12" s="9"/>
      <c r="L12" s="9"/>
      <c r="M12" s="9" t="s">
        <v>111</v>
      </c>
      <c r="N12" s="9"/>
      <c r="O12" s="7"/>
      <c r="P12" s="7"/>
      <c r="Q12" s="7"/>
      <c r="R12" s="7"/>
    </row>
    <row r="13" spans="1:18" x14ac:dyDescent="0.2">
      <c r="A13" s="104">
        <v>8</v>
      </c>
      <c r="B13" s="29"/>
      <c r="C13" s="24"/>
      <c r="D13" s="24"/>
      <c r="E13" s="23"/>
      <c r="F13" s="18"/>
      <c r="G13" s="46">
        <f t="shared" si="0"/>
        <v>0</v>
      </c>
      <c r="H13" s="105">
        <f t="shared" si="1"/>
        <v>0</v>
      </c>
      <c r="J13" s="7"/>
      <c r="K13" s="9"/>
      <c r="L13" s="9"/>
      <c r="M13" s="9" t="s">
        <v>29</v>
      </c>
      <c r="N13" s="9"/>
      <c r="O13" s="7"/>
      <c r="P13" s="7"/>
      <c r="Q13" s="7"/>
      <c r="R13" s="7"/>
    </row>
    <row r="14" spans="1:18" x14ac:dyDescent="0.2">
      <c r="A14" s="104">
        <v>9</v>
      </c>
      <c r="B14" s="29"/>
      <c r="C14" s="24"/>
      <c r="D14" s="24"/>
      <c r="E14" s="24"/>
      <c r="F14" s="18"/>
      <c r="G14" s="46">
        <f t="shared" si="0"/>
        <v>0</v>
      </c>
      <c r="H14" s="105">
        <f t="shared" si="1"/>
        <v>0</v>
      </c>
      <c r="J14" s="7"/>
      <c r="K14" s="9"/>
      <c r="L14" s="9"/>
      <c r="M14" s="9"/>
      <c r="N14" s="9"/>
      <c r="O14" s="7"/>
      <c r="P14" s="7"/>
      <c r="Q14" s="7"/>
      <c r="R14" s="7"/>
    </row>
    <row r="15" spans="1:18" ht="13.5" thickBot="1" x14ac:dyDescent="0.25">
      <c r="A15" s="104">
        <v>10</v>
      </c>
      <c r="B15" s="29"/>
      <c r="C15" s="24"/>
      <c r="D15" s="24"/>
      <c r="E15" s="24"/>
      <c r="F15" s="18"/>
      <c r="G15" s="46">
        <f t="shared" si="0"/>
        <v>0</v>
      </c>
      <c r="H15" s="105">
        <f t="shared" si="1"/>
        <v>0</v>
      </c>
      <c r="J15" s="7"/>
      <c r="K15" s="9" t="s">
        <v>113</v>
      </c>
      <c r="L15" s="9"/>
      <c r="M15" s="9"/>
      <c r="N15" s="9"/>
      <c r="O15" s="7"/>
      <c r="P15" s="7"/>
      <c r="Q15" s="7"/>
      <c r="R15" s="7"/>
    </row>
    <row r="16" spans="1:18" ht="13.5" thickBot="1" x14ac:dyDescent="0.25">
      <c r="A16" s="106"/>
      <c r="B16" s="137" t="s">
        <v>36</v>
      </c>
      <c r="C16" s="138"/>
      <c r="D16" s="138"/>
      <c r="E16" s="138"/>
      <c r="F16" s="139"/>
      <c r="G16" s="5">
        <f>SUM(G6:G15)+G3</f>
        <v>0</v>
      </c>
      <c r="H16" s="27">
        <f>SUM(H6:H15)</f>
        <v>0</v>
      </c>
      <c r="J16" s="7"/>
      <c r="K16" s="112" t="e">
        <f>H16/G16</f>
        <v>#DIV/0!</v>
      </c>
      <c r="L16" s="9"/>
      <c r="M16" s="9"/>
      <c r="N16" s="9"/>
      <c r="O16" s="7"/>
      <c r="P16" s="7"/>
      <c r="Q16" s="7"/>
      <c r="R16" s="7"/>
    </row>
    <row r="17" spans="1:18" ht="13.5" thickBot="1" x14ac:dyDescent="0.25">
      <c r="E17" s="101"/>
      <c r="F17" s="102" t="s">
        <v>65</v>
      </c>
      <c r="G17" s="103">
        <f>G16+H16</f>
        <v>0</v>
      </c>
      <c r="J17" s="7"/>
      <c r="K17" s="9"/>
      <c r="L17" s="9"/>
      <c r="M17" s="9"/>
      <c r="N17" s="9"/>
      <c r="O17" s="7"/>
      <c r="P17" s="7"/>
      <c r="Q17" s="7"/>
      <c r="R17" s="7"/>
    </row>
    <row r="18" spans="1:18" ht="7.5" customHeight="1" x14ac:dyDescent="0.2">
      <c r="F18" s="2"/>
      <c r="G18" s="2"/>
      <c r="J18" s="7"/>
      <c r="K18" s="9"/>
      <c r="L18" s="9"/>
      <c r="M18" s="9"/>
      <c r="N18" s="9"/>
      <c r="O18" s="7"/>
      <c r="P18" s="7"/>
      <c r="Q18" s="7"/>
      <c r="R18" s="7"/>
    </row>
    <row r="19" spans="1:18" ht="92.25" customHeight="1" x14ac:dyDescent="0.2">
      <c r="A19" s="134" t="s">
        <v>137</v>
      </c>
      <c r="B19" s="134"/>
      <c r="C19" s="134"/>
      <c r="D19" s="134"/>
      <c r="E19" s="134"/>
      <c r="F19" s="134"/>
      <c r="G19" s="134"/>
      <c r="H19" s="134"/>
      <c r="J19" s="7"/>
      <c r="K19" s="9"/>
      <c r="L19" s="9"/>
      <c r="M19" s="9"/>
      <c r="N19" s="9"/>
      <c r="O19" s="7"/>
      <c r="P19" s="7"/>
      <c r="Q19" s="7"/>
      <c r="R19" s="7"/>
    </row>
    <row r="20" spans="1:18" ht="63" customHeight="1" x14ac:dyDescent="0.2">
      <c r="A20" s="134" t="s">
        <v>37</v>
      </c>
      <c r="B20" s="134"/>
      <c r="C20" s="134"/>
      <c r="D20" s="134"/>
      <c r="E20" s="134"/>
      <c r="F20" s="134"/>
      <c r="G20" s="134"/>
      <c r="H20" s="134"/>
      <c r="J20" s="7"/>
      <c r="K20" s="9"/>
      <c r="L20" s="9"/>
      <c r="M20" s="9"/>
      <c r="N20" s="9"/>
      <c r="O20" s="7"/>
      <c r="P20" s="7"/>
      <c r="Q20" s="7"/>
      <c r="R20" s="7"/>
    </row>
    <row r="21" spans="1:18" x14ac:dyDescent="0.2">
      <c r="J21" s="7"/>
      <c r="K21" s="9"/>
      <c r="L21" s="9"/>
      <c r="M21" s="9"/>
      <c r="N21" s="9"/>
      <c r="O21" s="7"/>
      <c r="P21" s="7"/>
      <c r="Q21" s="7"/>
      <c r="R21" s="7"/>
    </row>
    <row r="22" spans="1:18" x14ac:dyDescent="0.2">
      <c r="J22" s="7"/>
      <c r="K22" s="9"/>
      <c r="L22" s="9"/>
      <c r="N22" s="9"/>
      <c r="O22" s="7"/>
      <c r="P22" s="7"/>
      <c r="Q22" s="7"/>
      <c r="R22" s="7"/>
    </row>
    <row r="23" spans="1:18" ht="44.25" customHeight="1" x14ac:dyDescent="0.2">
      <c r="B23" s="9"/>
      <c r="C23" s="9"/>
    </row>
    <row r="24" spans="1:18" x14ac:dyDescent="0.2">
      <c r="I24" s="16"/>
    </row>
  </sheetData>
  <protectedRanges>
    <protectedRange sqref="F6:F15 B6:D15 F3:F4 E14:E15 C3:D4" name="Intervallo2"/>
  </protectedRanges>
  <mergeCells count="10">
    <mergeCell ref="A1:H1"/>
    <mergeCell ref="A2:B2"/>
    <mergeCell ref="D2:E2"/>
    <mergeCell ref="D3:E3"/>
    <mergeCell ref="A19:H19"/>
    <mergeCell ref="A20:H20"/>
    <mergeCell ref="G2:H2"/>
    <mergeCell ref="B16:F16"/>
    <mergeCell ref="A3:B3"/>
    <mergeCell ref="A4:H4"/>
  </mergeCells>
  <dataValidations count="3">
    <dataValidation type="list" allowBlank="1" showInputMessage="1" showErrorMessage="1" sqref="C3">
      <formula1>$L$6:$L$9</formula1>
    </dataValidation>
    <dataValidation type="list" allowBlank="1" showInputMessage="1" showErrorMessage="1" sqref="A3:B3">
      <formula1>$K$5:$L$5</formula1>
    </dataValidation>
    <dataValidation type="list" allowBlank="1" showInputMessage="1" showErrorMessage="1" sqref="B6:B15">
      <formula1>$M$6:$M$14</formula1>
    </dataValidation>
  </dataValidations>
  <pageMargins left="0.19685039370078741" right="0.19685039370078741" top="0.39370078740157483" bottom="0.19685039370078741" header="0.70866141732283472" footer="0.51181102362204722"/>
  <pageSetup paperSize="9" scale="75" orientation="landscape" r:id="rId1"/>
  <headerFooter alignWithMargins="0">
    <oddFooter xml:space="preserve">&amp;R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1"/>
  <sheetViews>
    <sheetView zoomScaleNormal="100" workbookViewId="0">
      <selection activeCell="C5" sqref="C5"/>
    </sheetView>
  </sheetViews>
  <sheetFormatPr defaultColWidth="8.85546875" defaultRowHeight="12.75" x14ac:dyDescent="0.2"/>
  <cols>
    <col min="1" max="1" width="23.85546875" customWidth="1"/>
    <col min="2" max="2" width="18.42578125" style="2" customWidth="1"/>
    <col min="3" max="3" width="14.42578125" customWidth="1"/>
    <col min="4" max="4" width="14.85546875" customWidth="1"/>
    <col min="5" max="5" width="9.85546875" customWidth="1"/>
    <col min="6" max="6" width="10" bestFit="1" customWidth="1"/>
    <col min="7" max="7" width="15.42578125" customWidth="1"/>
    <col min="8" max="8" width="17.85546875" customWidth="1"/>
    <col min="9" max="9" width="18" customWidth="1"/>
    <col min="10" max="10" width="18.140625" customWidth="1"/>
  </cols>
  <sheetData>
    <row r="1" spans="1:10" ht="27" customHeight="1" x14ac:dyDescent="0.2">
      <c r="A1" s="156" t="s">
        <v>22</v>
      </c>
      <c r="B1" s="157"/>
      <c r="C1" s="157"/>
      <c r="D1" s="158"/>
      <c r="F1" s="9"/>
      <c r="G1" s="152" t="s">
        <v>62</v>
      </c>
      <c r="H1" s="153"/>
      <c r="I1" s="153"/>
      <c r="J1" s="154"/>
    </row>
    <row r="2" spans="1:10" ht="84.75" x14ac:dyDescent="0.2">
      <c r="A2" s="49" t="s">
        <v>41</v>
      </c>
      <c r="B2" s="20" t="s">
        <v>105</v>
      </c>
      <c r="C2" s="20" t="s">
        <v>106</v>
      </c>
      <c r="D2" s="50" t="s">
        <v>23</v>
      </c>
      <c r="F2" s="9"/>
      <c r="G2" s="56" t="s">
        <v>42</v>
      </c>
      <c r="H2" s="25" t="s">
        <v>43</v>
      </c>
      <c r="I2" s="25" t="s">
        <v>44</v>
      </c>
      <c r="J2" s="57" t="s">
        <v>45</v>
      </c>
    </row>
    <row r="3" spans="1:10" ht="13.5" thickBot="1" x14ac:dyDescent="0.25">
      <c r="A3" s="47" t="s">
        <v>15</v>
      </c>
      <c r="B3" s="59">
        <f>IF(A3=$A$16,$B$16,0)+IF(A3=$A$17,$B$17,0)+IF(A3=$A$18,$B$18,0)+IF(A3=$A$19,$B$19,0)</f>
        <v>25000</v>
      </c>
      <c r="C3" s="18">
        <v>24</v>
      </c>
      <c r="D3" s="58">
        <f t="shared" ref="D3:D10" si="0">B3/12*C3</f>
        <v>50000</v>
      </c>
      <c r="G3" s="53">
        <f>COUNTIF(A3:A10,A16)+COUNTIF(A3:A10,A17)</f>
        <v>0</v>
      </c>
      <c r="H3" s="54">
        <f>COUNTIF($A$3:$A$10,A18)</f>
        <v>2</v>
      </c>
      <c r="I3" s="54">
        <f>COUNTIF($A$3:$A$10,A19)</f>
        <v>0</v>
      </c>
      <c r="J3" s="55">
        <f>SUM(C3:C10)</f>
        <v>36</v>
      </c>
    </row>
    <row r="4" spans="1:10" x14ac:dyDescent="0.2">
      <c r="A4" s="47" t="s">
        <v>15</v>
      </c>
      <c r="B4" s="59">
        <f t="shared" ref="B4:B10" si="1">IF(A4=$A$16,$B$16,0)+IF(A4=$A$17,$B$17,0)+IF(A4=$A$18,$B$18,0)+IF(A4=$A$19,$B$19,0)</f>
        <v>25000</v>
      </c>
      <c r="C4" s="18">
        <v>12</v>
      </c>
      <c r="D4" s="58">
        <f t="shared" si="0"/>
        <v>25000</v>
      </c>
    </row>
    <row r="5" spans="1:10" x14ac:dyDescent="0.2">
      <c r="A5" s="47"/>
      <c r="B5" s="59">
        <f t="shared" si="1"/>
        <v>0</v>
      </c>
      <c r="C5" s="18"/>
      <c r="D5" s="58">
        <f t="shared" si="0"/>
        <v>0</v>
      </c>
    </row>
    <row r="6" spans="1:10" x14ac:dyDescent="0.2">
      <c r="A6" s="47"/>
      <c r="B6" s="59">
        <f t="shared" si="1"/>
        <v>0</v>
      </c>
      <c r="C6" s="18"/>
      <c r="D6" s="58">
        <f t="shared" si="0"/>
        <v>0</v>
      </c>
    </row>
    <row r="7" spans="1:10" x14ac:dyDescent="0.2">
      <c r="A7" s="47"/>
      <c r="B7" s="59">
        <f t="shared" si="1"/>
        <v>0</v>
      </c>
      <c r="C7" s="18"/>
      <c r="D7" s="58">
        <f t="shared" si="0"/>
        <v>0</v>
      </c>
    </row>
    <row r="8" spans="1:10" x14ac:dyDescent="0.2">
      <c r="A8" s="47"/>
      <c r="B8" s="59">
        <f t="shared" si="1"/>
        <v>0</v>
      </c>
      <c r="C8" s="18"/>
      <c r="D8" s="58">
        <f t="shared" si="0"/>
        <v>0</v>
      </c>
    </row>
    <row r="9" spans="1:10" x14ac:dyDescent="0.2">
      <c r="A9" s="47"/>
      <c r="B9" s="59">
        <f t="shared" si="1"/>
        <v>0</v>
      </c>
      <c r="C9" s="18"/>
      <c r="D9" s="58">
        <f t="shared" si="0"/>
        <v>0</v>
      </c>
    </row>
    <row r="10" spans="1:10" x14ac:dyDescent="0.2">
      <c r="A10" s="47"/>
      <c r="B10" s="59">
        <f t="shared" si="1"/>
        <v>0</v>
      </c>
      <c r="C10" s="18"/>
      <c r="D10" s="58">
        <f t="shared" si="0"/>
        <v>0</v>
      </c>
    </row>
    <row r="11" spans="1:10" ht="13.5" thickBot="1" x14ac:dyDescent="0.25">
      <c r="A11" s="51" t="s">
        <v>19</v>
      </c>
      <c r="B11" s="155"/>
      <c r="C11" s="155"/>
      <c r="D11" s="52">
        <f>SUM(D3:D10)</f>
        <v>75000</v>
      </c>
      <c r="F11" s="8"/>
    </row>
    <row r="12" spans="1:10" x14ac:dyDescent="0.2">
      <c r="D12" s="6"/>
    </row>
    <row r="13" spans="1:10" ht="6.75" customHeight="1" x14ac:dyDescent="0.2">
      <c r="A13" s="48"/>
      <c r="B13" s="48"/>
      <c r="C13" s="48"/>
      <c r="D13" s="48"/>
    </row>
    <row r="14" spans="1:10" x14ac:dyDescent="0.2">
      <c r="A14" s="42" t="s">
        <v>17</v>
      </c>
      <c r="B14" s="43"/>
      <c r="C14" s="13"/>
      <c r="D14" s="13"/>
    </row>
    <row r="15" spans="1:10" ht="38.25" x14ac:dyDescent="0.2">
      <c r="A15" s="44" t="s">
        <v>18</v>
      </c>
      <c r="B15" s="41" t="s">
        <v>40</v>
      </c>
    </row>
    <row r="16" spans="1:10" x14ac:dyDescent="0.2">
      <c r="A16" s="11" t="s">
        <v>13</v>
      </c>
      <c r="B16" s="15">
        <v>55000</v>
      </c>
    </row>
    <row r="17" spans="1:8" x14ac:dyDescent="0.2">
      <c r="A17" s="12" t="s">
        <v>14</v>
      </c>
      <c r="B17" s="15">
        <v>50000</v>
      </c>
    </row>
    <row r="18" spans="1:8" x14ac:dyDescent="0.2">
      <c r="A18" s="12" t="s">
        <v>15</v>
      </c>
      <c r="B18" s="15">
        <v>25000</v>
      </c>
    </row>
    <row r="19" spans="1:8" x14ac:dyDescent="0.2">
      <c r="A19" s="12" t="s">
        <v>16</v>
      </c>
      <c r="B19" s="15">
        <v>19000</v>
      </c>
    </row>
    <row r="21" spans="1:8" ht="34.5" customHeight="1" x14ac:dyDescent="0.2">
      <c r="A21" s="134" t="s">
        <v>109</v>
      </c>
      <c r="B21" s="134"/>
      <c r="C21" s="134"/>
      <c r="D21" s="134"/>
      <c r="E21" s="134"/>
      <c r="F21" s="134"/>
      <c r="G21" s="134"/>
      <c r="H21" s="134"/>
    </row>
  </sheetData>
  <protectedRanges>
    <protectedRange sqref="A3:C10" name="Intervallo2"/>
  </protectedRanges>
  <mergeCells count="4">
    <mergeCell ref="G1:J1"/>
    <mergeCell ref="B11:C11"/>
    <mergeCell ref="A1:D1"/>
    <mergeCell ref="A21:H21"/>
  </mergeCells>
  <dataValidations count="1">
    <dataValidation type="list" allowBlank="1" showInputMessage="1" showErrorMessage="1" sqref="A3:A10">
      <formula1>$A$16:$A$19</formula1>
    </dataValidation>
  </dataValidations>
  <pageMargins left="0.19685039370078741" right="0.19685039370078741" top="0.39370078740157483" bottom="0.19685039370078741" header="0.70866141732283472" footer="0.51181102362204722"/>
  <pageSetup paperSize="9" scale="75" orientation="landscape" r:id="rId1"/>
  <headerFooter alignWithMargins="0">
    <oddFooter xml:space="preserve">&amp;R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38"/>
  <sheetViews>
    <sheetView tabSelected="1" topLeftCell="A24" zoomScaleNormal="100" workbookViewId="0">
      <selection activeCell="D42" sqref="D42"/>
    </sheetView>
  </sheetViews>
  <sheetFormatPr defaultRowHeight="12.75" x14ac:dyDescent="0.2"/>
  <cols>
    <col min="1" max="1" width="48.140625" style="67" customWidth="1"/>
    <col min="2" max="2" width="12.42578125" style="67" customWidth="1"/>
    <col min="3" max="3" width="10.5703125" style="67" customWidth="1"/>
    <col min="4" max="4" width="13.85546875" style="67" customWidth="1"/>
    <col min="5" max="5" width="11.42578125" style="67" customWidth="1"/>
    <col min="6" max="6" width="17.7109375" style="67" customWidth="1"/>
    <col min="7" max="256" width="9.140625" style="67"/>
    <col min="257" max="257" width="48.140625" style="67" customWidth="1"/>
    <col min="258" max="258" width="12.42578125" style="67" customWidth="1"/>
    <col min="259" max="259" width="10.5703125" style="67" customWidth="1"/>
    <col min="260" max="260" width="13.85546875" style="67" customWidth="1"/>
    <col min="261" max="261" width="11.42578125" style="67" customWidth="1"/>
    <col min="262" max="262" width="14.7109375" style="67" customWidth="1"/>
    <col min="263" max="512" width="9.140625" style="67"/>
    <col min="513" max="513" width="48.140625" style="67" customWidth="1"/>
    <col min="514" max="514" width="12.42578125" style="67" customWidth="1"/>
    <col min="515" max="515" width="10.5703125" style="67" customWidth="1"/>
    <col min="516" max="516" width="13.85546875" style="67" customWidth="1"/>
    <col min="517" max="517" width="11.42578125" style="67" customWidth="1"/>
    <col min="518" max="518" width="14.7109375" style="67" customWidth="1"/>
    <col min="519" max="768" width="9.140625" style="67"/>
    <col min="769" max="769" width="48.140625" style="67" customWidth="1"/>
    <col min="770" max="770" width="12.42578125" style="67" customWidth="1"/>
    <col min="771" max="771" width="10.5703125" style="67" customWidth="1"/>
    <col min="772" max="772" width="13.85546875" style="67" customWidth="1"/>
    <col min="773" max="773" width="11.42578125" style="67" customWidth="1"/>
    <col min="774" max="774" width="14.7109375" style="67" customWidth="1"/>
    <col min="775" max="1024" width="9.140625" style="67"/>
    <col min="1025" max="1025" width="48.140625" style="67" customWidth="1"/>
    <col min="1026" max="1026" width="12.42578125" style="67" customWidth="1"/>
    <col min="1027" max="1027" width="10.5703125" style="67" customWidth="1"/>
    <col min="1028" max="1028" width="13.85546875" style="67" customWidth="1"/>
    <col min="1029" max="1029" width="11.42578125" style="67" customWidth="1"/>
    <col min="1030" max="1030" width="14.7109375" style="67" customWidth="1"/>
    <col min="1031" max="1280" width="9.140625" style="67"/>
    <col min="1281" max="1281" width="48.140625" style="67" customWidth="1"/>
    <col min="1282" max="1282" width="12.42578125" style="67" customWidth="1"/>
    <col min="1283" max="1283" width="10.5703125" style="67" customWidth="1"/>
    <col min="1284" max="1284" width="13.85546875" style="67" customWidth="1"/>
    <col min="1285" max="1285" width="11.42578125" style="67" customWidth="1"/>
    <col min="1286" max="1286" width="14.7109375" style="67" customWidth="1"/>
    <col min="1287" max="1536" width="9.140625" style="67"/>
    <col min="1537" max="1537" width="48.140625" style="67" customWidth="1"/>
    <col min="1538" max="1538" width="12.42578125" style="67" customWidth="1"/>
    <col min="1539" max="1539" width="10.5703125" style="67" customWidth="1"/>
    <col min="1540" max="1540" width="13.85546875" style="67" customWidth="1"/>
    <col min="1541" max="1541" width="11.42578125" style="67" customWidth="1"/>
    <col min="1542" max="1542" width="14.7109375" style="67" customWidth="1"/>
    <col min="1543" max="1792" width="9.140625" style="67"/>
    <col min="1793" max="1793" width="48.140625" style="67" customWidth="1"/>
    <col min="1794" max="1794" width="12.42578125" style="67" customWidth="1"/>
    <col min="1795" max="1795" width="10.5703125" style="67" customWidth="1"/>
    <col min="1796" max="1796" width="13.85546875" style="67" customWidth="1"/>
    <col min="1797" max="1797" width="11.42578125" style="67" customWidth="1"/>
    <col min="1798" max="1798" width="14.7109375" style="67" customWidth="1"/>
    <col min="1799" max="2048" width="9.140625" style="67"/>
    <col min="2049" max="2049" width="48.140625" style="67" customWidth="1"/>
    <col min="2050" max="2050" width="12.42578125" style="67" customWidth="1"/>
    <col min="2051" max="2051" width="10.5703125" style="67" customWidth="1"/>
    <col min="2052" max="2052" width="13.85546875" style="67" customWidth="1"/>
    <col min="2053" max="2053" width="11.42578125" style="67" customWidth="1"/>
    <col min="2054" max="2054" width="14.7109375" style="67" customWidth="1"/>
    <col min="2055" max="2304" width="9.140625" style="67"/>
    <col min="2305" max="2305" width="48.140625" style="67" customWidth="1"/>
    <col min="2306" max="2306" width="12.42578125" style="67" customWidth="1"/>
    <col min="2307" max="2307" width="10.5703125" style="67" customWidth="1"/>
    <col min="2308" max="2308" width="13.85546875" style="67" customWidth="1"/>
    <col min="2309" max="2309" width="11.42578125" style="67" customWidth="1"/>
    <col min="2310" max="2310" width="14.7109375" style="67" customWidth="1"/>
    <col min="2311" max="2560" width="9.140625" style="67"/>
    <col min="2561" max="2561" width="48.140625" style="67" customWidth="1"/>
    <col min="2562" max="2562" width="12.42578125" style="67" customWidth="1"/>
    <col min="2563" max="2563" width="10.5703125" style="67" customWidth="1"/>
    <col min="2564" max="2564" width="13.85546875" style="67" customWidth="1"/>
    <col min="2565" max="2565" width="11.42578125" style="67" customWidth="1"/>
    <col min="2566" max="2566" width="14.7109375" style="67" customWidth="1"/>
    <col min="2567" max="2816" width="9.140625" style="67"/>
    <col min="2817" max="2817" width="48.140625" style="67" customWidth="1"/>
    <col min="2818" max="2818" width="12.42578125" style="67" customWidth="1"/>
    <col min="2819" max="2819" width="10.5703125" style="67" customWidth="1"/>
    <col min="2820" max="2820" width="13.85546875" style="67" customWidth="1"/>
    <col min="2821" max="2821" width="11.42578125" style="67" customWidth="1"/>
    <col min="2822" max="2822" width="14.7109375" style="67" customWidth="1"/>
    <col min="2823" max="3072" width="9.140625" style="67"/>
    <col min="3073" max="3073" width="48.140625" style="67" customWidth="1"/>
    <col min="3074" max="3074" width="12.42578125" style="67" customWidth="1"/>
    <col min="3075" max="3075" width="10.5703125" style="67" customWidth="1"/>
    <col min="3076" max="3076" width="13.85546875" style="67" customWidth="1"/>
    <col min="3077" max="3077" width="11.42578125" style="67" customWidth="1"/>
    <col min="3078" max="3078" width="14.7109375" style="67" customWidth="1"/>
    <col min="3079" max="3328" width="9.140625" style="67"/>
    <col min="3329" max="3329" width="48.140625" style="67" customWidth="1"/>
    <col min="3330" max="3330" width="12.42578125" style="67" customWidth="1"/>
    <col min="3331" max="3331" width="10.5703125" style="67" customWidth="1"/>
    <col min="3332" max="3332" width="13.85546875" style="67" customWidth="1"/>
    <col min="3333" max="3333" width="11.42578125" style="67" customWidth="1"/>
    <col min="3334" max="3334" width="14.7109375" style="67" customWidth="1"/>
    <col min="3335" max="3584" width="9.140625" style="67"/>
    <col min="3585" max="3585" width="48.140625" style="67" customWidth="1"/>
    <col min="3586" max="3586" width="12.42578125" style="67" customWidth="1"/>
    <col min="3587" max="3587" width="10.5703125" style="67" customWidth="1"/>
    <col min="3588" max="3588" width="13.85546875" style="67" customWidth="1"/>
    <col min="3589" max="3589" width="11.42578125" style="67" customWidth="1"/>
    <col min="3590" max="3590" width="14.7109375" style="67" customWidth="1"/>
    <col min="3591" max="3840" width="9.140625" style="67"/>
    <col min="3841" max="3841" width="48.140625" style="67" customWidth="1"/>
    <col min="3842" max="3842" width="12.42578125" style="67" customWidth="1"/>
    <col min="3843" max="3843" width="10.5703125" style="67" customWidth="1"/>
    <col min="3844" max="3844" width="13.85546875" style="67" customWidth="1"/>
    <col min="3845" max="3845" width="11.42578125" style="67" customWidth="1"/>
    <col min="3846" max="3846" width="14.7109375" style="67" customWidth="1"/>
    <col min="3847" max="4096" width="9.140625" style="67"/>
    <col min="4097" max="4097" width="48.140625" style="67" customWidth="1"/>
    <col min="4098" max="4098" width="12.42578125" style="67" customWidth="1"/>
    <col min="4099" max="4099" width="10.5703125" style="67" customWidth="1"/>
    <col min="4100" max="4100" width="13.85546875" style="67" customWidth="1"/>
    <col min="4101" max="4101" width="11.42578125" style="67" customWidth="1"/>
    <col min="4102" max="4102" width="14.7109375" style="67" customWidth="1"/>
    <col min="4103" max="4352" width="9.140625" style="67"/>
    <col min="4353" max="4353" width="48.140625" style="67" customWidth="1"/>
    <col min="4354" max="4354" width="12.42578125" style="67" customWidth="1"/>
    <col min="4355" max="4355" width="10.5703125" style="67" customWidth="1"/>
    <col min="4356" max="4356" width="13.85546875" style="67" customWidth="1"/>
    <col min="4357" max="4357" width="11.42578125" style="67" customWidth="1"/>
    <col min="4358" max="4358" width="14.7109375" style="67" customWidth="1"/>
    <col min="4359" max="4608" width="9.140625" style="67"/>
    <col min="4609" max="4609" width="48.140625" style="67" customWidth="1"/>
    <col min="4610" max="4610" width="12.42578125" style="67" customWidth="1"/>
    <col min="4611" max="4611" width="10.5703125" style="67" customWidth="1"/>
    <col min="4612" max="4612" width="13.85546875" style="67" customWidth="1"/>
    <col min="4613" max="4613" width="11.42578125" style="67" customWidth="1"/>
    <col min="4614" max="4614" width="14.7109375" style="67" customWidth="1"/>
    <col min="4615" max="4864" width="9.140625" style="67"/>
    <col min="4865" max="4865" width="48.140625" style="67" customWidth="1"/>
    <col min="4866" max="4866" width="12.42578125" style="67" customWidth="1"/>
    <col min="4867" max="4867" width="10.5703125" style="67" customWidth="1"/>
    <col min="4868" max="4868" width="13.85546875" style="67" customWidth="1"/>
    <col min="4869" max="4869" width="11.42578125" style="67" customWidth="1"/>
    <col min="4870" max="4870" width="14.7109375" style="67" customWidth="1"/>
    <col min="4871" max="5120" width="9.140625" style="67"/>
    <col min="5121" max="5121" width="48.140625" style="67" customWidth="1"/>
    <col min="5122" max="5122" width="12.42578125" style="67" customWidth="1"/>
    <col min="5123" max="5123" width="10.5703125" style="67" customWidth="1"/>
    <col min="5124" max="5124" width="13.85546875" style="67" customWidth="1"/>
    <col min="5125" max="5125" width="11.42578125" style="67" customWidth="1"/>
    <col min="5126" max="5126" width="14.7109375" style="67" customWidth="1"/>
    <col min="5127" max="5376" width="9.140625" style="67"/>
    <col min="5377" max="5377" width="48.140625" style="67" customWidth="1"/>
    <col min="5378" max="5378" width="12.42578125" style="67" customWidth="1"/>
    <col min="5379" max="5379" width="10.5703125" style="67" customWidth="1"/>
    <col min="5380" max="5380" width="13.85546875" style="67" customWidth="1"/>
    <col min="5381" max="5381" width="11.42578125" style="67" customWidth="1"/>
    <col min="5382" max="5382" width="14.7109375" style="67" customWidth="1"/>
    <col min="5383" max="5632" width="9.140625" style="67"/>
    <col min="5633" max="5633" width="48.140625" style="67" customWidth="1"/>
    <col min="5634" max="5634" width="12.42578125" style="67" customWidth="1"/>
    <col min="5635" max="5635" width="10.5703125" style="67" customWidth="1"/>
    <col min="5636" max="5636" width="13.85546875" style="67" customWidth="1"/>
    <col min="5637" max="5637" width="11.42578125" style="67" customWidth="1"/>
    <col min="5638" max="5638" width="14.7109375" style="67" customWidth="1"/>
    <col min="5639" max="5888" width="9.140625" style="67"/>
    <col min="5889" max="5889" width="48.140625" style="67" customWidth="1"/>
    <col min="5890" max="5890" width="12.42578125" style="67" customWidth="1"/>
    <col min="5891" max="5891" width="10.5703125" style="67" customWidth="1"/>
    <col min="5892" max="5892" width="13.85546875" style="67" customWidth="1"/>
    <col min="5893" max="5893" width="11.42578125" style="67" customWidth="1"/>
    <col min="5894" max="5894" width="14.7109375" style="67" customWidth="1"/>
    <col min="5895" max="6144" width="9.140625" style="67"/>
    <col min="6145" max="6145" width="48.140625" style="67" customWidth="1"/>
    <col min="6146" max="6146" width="12.42578125" style="67" customWidth="1"/>
    <col min="6147" max="6147" width="10.5703125" style="67" customWidth="1"/>
    <col min="6148" max="6148" width="13.85546875" style="67" customWidth="1"/>
    <col min="6149" max="6149" width="11.42578125" style="67" customWidth="1"/>
    <col min="6150" max="6150" width="14.7109375" style="67" customWidth="1"/>
    <col min="6151" max="6400" width="9.140625" style="67"/>
    <col min="6401" max="6401" width="48.140625" style="67" customWidth="1"/>
    <col min="6402" max="6402" width="12.42578125" style="67" customWidth="1"/>
    <col min="6403" max="6403" width="10.5703125" style="67" customWidth="1"/>
    <col min="6404" max="6404" width="13.85546875" style="67" customWidth="1"/>
    <col min="6405" max="6405" width="11.42578125" style="67" customWidth="1"/>
    <col min="6406" max="6406" width="14.7109375" style="67" customWidth="1"/>
    <col min="6407" max="6656" width="9.140625" style="67"/>
    <col min="6657" max="6657" width="48.140625" style="67" customWidth="1"/>
    <col min="6658" max="6658" width="12.42578125" style="67" customWidth="1"/>
    <col min="6659" max="6659" width="10.5703125" style="67" customWidth="1"/>
    <col min="6660" max="6660" width="13.85546875" style="67" customWidth="1"/>
    <col min="6661" max="6661" width="11.42578125" style="67" customWidth="1"/>
    <col min="6662" max="6662" width="14.7109375" style="67" customWidth="1"/>
    <col min="6663" max="6912" width="9.140625" style="67"/>
    <col min="6913" max="6913" width="48.140625" style="67" customWidth="1"/>
    <col min="6914" max="6914" width="12.42578125" style="67" customWidth="1"/>
    <col min="6915" max="6915" width="10.5703125" style="67" customWidth="1"/>
    <col min="6916" max="6916" width="13.85546875" style="67" customWidth="1"/>
    <col min="6917" max="6917" width="11.42578125" style="67" customWidth="1"/>
    <col min="6918" max="6918" width="14.7109375" style="67" customWidth="1"/>
    <col min="6919" max="7168" width="9.140625" style="67"/>
    <col min="7169" max="7169" width="48.140625" style="67" customWidth="1"/>
    <col min="7170" max="7170" width="12.42578125" style="67" customWidth="1"/>
    <col min="7171" max="7171" width="10.5703125" style="67" customWidth="1"/>
    <col min="7172" max="7172" width="13.85546875" style="67" customWidth="1"/>
    <col min="7173" max="7173" width="11.42578125" style="67" customWidth="1"/>
    <col min="7174" max="7174" width="14.7109375" style="67" customWidth="1"/>
    <col min="7175" max="7424" width="9.140625" style="67"/>
    <col min="7425" max="7425" width="48.140625" style="67" customWidth="1"/>
    <col min="7426" max="7426" width="12.42578125" style="67" customWidth="1"/>
    <col min="7427" max="7427" width="10.5703125" style="67" customWidth="1"/>
    <col min="7428" max="7428" width="13.85546875" style="67" customWidth="1"/>
    <col min="7429" max="7429" width="11.42578125" style="67" customWidth="1"/>
    <col min="7430" max="7430" width="14.7109375" style="67" customWidth="1"/>
    <col min="7431" max="7680" width="9.140625" style="67"/>
    <col min="7681" max="7681" width="48.140625" style="67" customWidth="1"/>
    <col min="7682" max="7682" width="12.42578125" style="67" customWidth="1"/>
    <col min="7683" max="7683" width="10.5703125" style="67" customWidth="1"/>
    <col min="7684" max="7684" width="13.85546875" style="67" customWidth="1"/>
    <col min="7685" max="7685" width="11.42578125" style="67" customWidth="1"/>
    <col min="7686" max="7686" width="14.7109375" style="67" customWidth="1"/>
    <col min="7687" max="7936" width="9.140625" style="67"/>
    <col min="7937" max="7937" width="48.140625" style="67" customWidth="1"/>
    <col min="7938" max="7938" width="12.42578125" style="67" customWidth="1"/>
    <col min="7939" max="7939" width="10.5703125" style="67" customWidth="1"/>
    <col min="7940" max="7940" width="13.85546875" style="67" customWidth="1"/>
    <col min="7941" max="7941" width="11.42578125" style="67" customWidth="1"/>
    <col min="7942" max="7942" width="14.7109375" style="67" customWidth="1"/>
    <col min="7943" max="8192" width="9.140625" style="67"/>
    <col min="8193" max="8193" width="48.140625" style="67" customWidth="1"/>
    <col min="8194" max="8194" width="12.42578125" style="67" customWidth="1"/>
    <col min="8195" max="8195" width="10.5703125" style="67" customWidth="1"/>
    <col min="8196" max="8196" width="13.85546875" style="67" customWidth="1"/>
    <col min="8197" max="8197" width="11.42578125" style="67" customWidth="1"/>
    <col min="8198" max="8198" width="14.7109375" style="67" customWidth="1"/>
    <col min="8199" max="8448" width="9.140625" style="67"/>
    <col min="8449" max="8449" width="48.140625" style="67" customWidth="1"/>
    <col min="8450" max="8450" width="12.42578125" style="67" customWidth="1"/>
    <col min="8451" max="8451" width="10.5703125" style="67" customWidth="1"/>
    <col min="8452" max="8452" width="13.85546875" style="67" customWidth="1"/>
    <col min="8453" max="8453" width="11.42578125" style="67" customWidth="1"/>
    <col min="8454" max="8454" width="14.7109375" style="67" customWidth="1"/>
    <col min="8455" max="8704" width="9.140625" style="67"/>
    <col min="8705" max="8705" width="48.140625" style="67" customWidth="1"/>
    <col min="8706" max="8706" width="12.42578125" style="67" customWidth="1"/>
    <col min="8707" max="8707" width="10.5703125" style="67" customWidth="1"/>
    <col min="8708" max="8708" width="13.85546875" style="67" customWidth="1"/>
    <col min="8709" max="8709" width="11.42578125" style="67" customWidth="1"/>
    <col min="8710" max="8710" width="14.7109375" style="67" customWidth="1"/>
    <col min="8711" max="8960" width="9.140625" style="67"/>
    <col min="8961" max="8961" width="48.140625" style="67" customWidth="1"/>
    <col min="8962" max="8962" width="12.42578125" style="67" customWidth="1"/>
    <col min="8963" max="8963" width="10.5703125" style="67" customWidth="1"/>
    <col min="8964" max="8964" width="13.85546875" style="67" customWidth="1"/>
    <col min="8965" max="8965" width="11.42578125" style="67" customWidth="1"/>
    <col min="8966" max="8966" width="14.7109375" style="67" customWidth="1"/>
    <col min="8967" max="9216" width="9.140625" style="67"/>
    <col min="9217" max="9217" width="48.140625" style="67" customWidth="1"/>
    <col min="9218" max="9218" width="12.42578125" style="67" customWidth="1"/>
    <col min="9219" max="9219" width="10.5703125" style="67" customWidth="1"/>
    <col min="9220" max="9220" width="13.85546875" style="67" customWidth="1"/>
    <col min="9221" max="9221" width="11.42578125" style="67" customWidth="1"/>
    <col min="9222" max="9222" width="14.7109375" style="67" customWidth="1"/>
    <col min="9223" max="9472" width="9.140625" style="67"/>
    <col min="9473" max="9473" width="48.140625" style="67" customWidth="1"/>
    <col min="9474" max="9474" width="12.42578125" style="67" customWidth="1"/>
    <col min="9475" max="9475" width="10.5703125" style="67" customWidth="1"/>
    <col min="9476" max="9476" width="13.85546875" style="67" customWidth="1"/>
    <col min="9477" max="9477" width="11.42578125" style="67" customWidth="1"/>
    <col min="9478" max="9478" width="14.7109375" style="67" customWidth="1"/>
    <col min="9479" max="9728" width="9.140625" style="67"/>
    <col min="9729" max="9729" width="48.140625" style="67" customWidth="1"/>
    <col min="9730" max="9730" width="12.42578125" style="67" customWidth="1"/>
    <col min="9731" max="9731" width="10.5703125" style="67" customWidth="1"/>
    <col min="9732" max="9732" width="13.85546875" style="67" customWidth="1"/>
    <col min="9733" max="9733" width="11.42578125" style="67" customWidth="1"/>
    <col min="9734" max="9734" width="14.7109375" style="67" customWidth="1"/>
    <col min="9735" max="9984" width="9.140625" style="67"/>
    <col min="9985" max="9985" width="48.140625" style="67" customWidth="1"/>
    <col min="9986" max="9986" width="12.42578125" style="67" customWidth="1"/>
    <col min="9987" max="9987" width="10.5703125" style="67" customWidth="1"/>
    <col min="9988" max="9988" width="13.85546875" style="67" customWidth="1"/>
    <col min="9989" max="9989" width="11.42578125" style="67" customWidth="1"/>
    <col min="9990" max="9990" width="14.7109375" style="67" customWidth="1"/>
    <col min="9991" max="10240" width="9.140625" style="67"/>
    <col min="10241" max="10241" width="48.140625" style="67" customWidth="1"/>
    <col min="10242" max="10242" width="12.42578125" style="67" customWidth="1"/>
    <col min="10243" max="10243" width="10.5703125" style="67" customWidth="1"/>
    <col min="10244" max="10244" width="13.85546875" style="67" customWidth="1"/>
    <col min="10245" max="10245" width="11.42578125" style="67" customWidth="1"/>
    <col min="10246" max="10246" width="14.7109375" style="67" customWidth="1"/>
    <col min="10247" max="10496" width="9.140625" style="67"/>
    <col min="10497" max="10497" width="48.140625" style="67" customWidth="1"/>
    <col min="10498" max="10498" width="12.42578125" style="67" customWidth="1"/>
    <col min="10499" max="10499" width="10.5703125" style="67" customWidth="1"/>
    <col min="10500" max="10500" width="13.85546875" style="67" customWidth="1"/>
    <col min="10501" max="10501" width="11.42578125" style="67" customWidth="1"/>
    <col min="10502" max="10502" width="14.7109375" style="67" customWidth="1"/>
    <col min="10503" max="10752" width="9.140625" style="67"/>
    <col min="10753" max="10753" width="48.140625" style="67" customWidth="1"/>
    <col min="10754" max="10754" width="12.42578125" style="67" customWidth="1"/>
    <col min="10755" max="10755" width="10.5703125" style="67" customWidth="1"/>
    <col min="10756" max="10756" width="13.85546875" style="67" customWidth="1"/>
    <col min="10757" max="10757" width="11.42578125" style="67" customWidth="1"/>
    <col min="10758" max="10758" width="14.7109375" style="67" customWidth="1"/>
    <col min="10759" max="11008" width="9.140625" style="67"/>
    <col min="11009" max="11009" width="48.140625" style="67" customWidth="1"/>
    <col min="11010" max="11010" width="12.42578125" style="67" customWidth="1"/>
    <col min="11011" max="11011" width="10.5703125" style="67" customWidth="1"/>
    <col min="11012" max="11012" width="13.85546875" style="67" customWidth="1"/>
    <col min="11013" max="11013" width="11.42578125" style="67" customWidth="1"/>
    <col min="11014" max="11014" width="14.7109375" style="67" customWidth="1"/>
    <col min="11015" max="11264" width="9.140625" style="67"/>
    <col min="11265" max="11265" width="48.140625" style="67" customWidth="1"/>
    <col min="11266" max="11266" width="12.42578125" style="67" customWidth="1"/>
    <col min="11267" max="11267" width="10.5703125" style="67" customWidth="1"/>
    <col min="11268" max="11268" width="13.85546875" style="67" customWidth="1"/>
    <col min="11269" max="11269" width="11.42578125" style="67" customWidth="1"/>
    <col min="11270" max="11270" width="14.7109375" style="67" customWidth="1"/>
    <col min="11271" max="11520" width="9.140625" style="67"/>
    <col min="11521" max="11521" width="48.140625" style="67" customWidth="1"/>
    <col min="11522" max="11522" width="12.42578125" style="67" customWidth="1"/>
    <col min="11523" max="11523" width="10.5703125" style="67" customWidth="1"/>
    <col min="11524" max="11524" width="13.85546875" style="67" customWidth="1"/>
    <col min="11525" max="11525" width="11.42578125" style="67" customWidth="1"/>
    <col min="11526" max="11526" width="14.7109375" style="67" customWidth="1"/>
    <col min="11527" max="11776" width="9.140625" style="67"/>
    <col min="11777" max="11777" width="48.140625" style="67" customWidth="1"/>
    <col min="11778" max="11778" width="12.42578125" style="67" customWidth="1"/>
    <col min="11779" max="11779" width="10.5703125" style="67" customWidth="1"/>
    <col min="11780" max="11780" width="13.85546875" style="67" customWidth="1"/>
    <col min="11781" max="11781" width="11.42578125" style="67" customWidth="1"/>
    <col min="11782" max="11782" width="14.7109375" style="67" customWidth="1"/>
    <col min="11783" max="12032" width="9.140625" style="67"/>
    <col min="12033" max="12033" width="48.140625" style="67" customWidth="1"/>
    <col min="12034" max="12034" width="12.42578125" style="67" customWidth="1"/>
    <col min="12035" max="12035" width="10.5703125" style="67" customWidth="1"/>
    <col min="12036" max="12036" width="13.85546875" style="67" customWidth="1"/>
    <col min="12037" max="12037" width="11.42578125" style="67" customWidth="1"/>
    <col min="12038" max="12038" width="14.7109375" style="67" customWidth="1"/>
    <col min="12039" max="12288" width="9.140625" style="67"/>
    <col min="12289" max="12289" width="48.140625" style="67" customWidth="1"/>
    <col min="12290" max="12290" width="12.42578125" style="67" customWidth="1"/>
    <col min="12291" max="12291" width="10.5703125" style="67" customWidth="1"/>
    <col min="12292" max="12292" width="13.85546875" style="67" customWidth="1"/>
    <col min="12293" max="12293" width="11.42578125" style="67" customWidth="1"/>
    <col min="12294" max="12294" width="14.7109375" style="67" customWidth="1"/>
    <col min="12295" max="12544" width="9.140625" style="67"/>
    <col min="12545" max="12545" width="48.140625" style="67" customWidth="1"/>
    <col min="12546" max="12546" width="12.42578125" style="67" customWidth="1"/>
    <col min="12547" max="12547" width="10.5703125" style="67" customWidth="1"/>
    <col min="12548" max="12548" width="13.85546875" style="67" customWidth="1"/>
    <col min="12549" max="12549" width="11.42578125" style="67" customWidth="1"/>
    <col min="12550" max="12550" width="14.7109375" style="67" customWidth="1"/>
    <col min="12551" max="12800" width="9.140625" style="67"/>
    <col min="12801" max="12801" width="48.140625" style="67" customWidth="1"/>
    <col min="12802" max="12802" width="12.42578125" style="67" customWidth="1"/>
    <col min="12803" max="12803" width="10.5703125" style="67" customWidth="1"/>
    <col min="12804" max="12804" width="13.85546875" style="67" customWidth="1"/>
    <col min="12805" max="12805" width="11.42578125" style="67" customWidth="1"/>
    <col min="12806" max="12806" width="14.7109375" style="67" customWidth="1"/>
    <col min="12807" max="13056" width="9.140625" style="67"/>
    <col min="13057" max="13057" width="48.140625" style="67" customWidth="1"/>
    <col min="13058" max="13058" width="12.42578125" style="67" customWidth="1"/>
    <col min="13059" max="13059" width="10.5703125" style="67" customWidth="1"/>
    <col min="13060" max="13060" width="13.85546875" style="67" customWidth="1"/>
    <col min="13061" max="13061" width="11.42578125" style="67" customWidth="1"/>
    <col min="13062" max="13062" width="14.7109375" style="67" customWidth="1"/>
    <col min="13063" max="13312" width="9.140625" style="67"/>
    <col min="13313" max="13313" width="48.140625" style="67" customWidth="1"/>
    <col min="13314" max="13314" width="12.42578125" style="67" customWidth="1"/>
    <col min="13315" max="13315" width="10.5703125" style="67" customWidth="1"/>
    <col min="13316" max="13316" width="13.85546875" style="67" customWidth="1"/>
    <col min="13317" max="13317" width="11.42578125" style="67" customWidth="1"/>
    <col min="13318" max="13318" width="14.7109375" style="67" customWidth="1"/>
    <col min="13319" max="13568" width="9.140625" style="67"/>
    <col min="13569" max="13569" width="48.140625" style="67" customWidth="1"/>
    <col min="13570" max="13570" width="12.42578125" style="67" customWidth="1"/>
    <col min="13571" max="13571" width="10.5703125" style="67" customWidth="1"/>
    <col min="13572" max="13572" width="13.85546875" style="67" customWidth="1"/>
    <col min="13573" max="13573" width="11.42578125" style="67" customWidth="1"/>
    <col min="13574" max="13574" width="14.7109375" style="67" customWidth="1"/>
    <col min="13575" max="13824" width="9.140625" style="67"/>
    <col min="13825" max="13825" width="48.140625" style="67" customWidth="1"/>
    <col min="13826" max="13826" width="12.42578125" style="67" customWidth="1"/>
    <col min="13827" max="13827" width="10.5703125" style="67" customWidth="1"/>
    <col min="13828" max="13828" width="13.85546875" style="67" customWidth="1"/>
    <col min="13829" max="13829" width="11.42578125" style="67" customWidth="1"/>
    <col min="13830" max="13830" width="14.7109375" style="67" customWidth="1"/>
    <col min="13831" max="14080" width="9.140625" style="67"/>
    <col min="14081" max="14081" width="48.140625" style="67" customWidth="1"/>
    <col min="14082" max="14082" width="12.42578125" style="67" customWidth="1"/>
    <col min="14083" max="14083" width="10.5703125" style="67" customWidth="1"/>
    <col min="14084" max="14084" width="13.85546875" style="67" customWidth="1"/>
    <col min="14085" max="14085" width="11.42578125" style="67" customWidth="1"/>
    <col min="14086" max="14086" width="14.7109375" style="67" customWidth="1"/>
    <col min="14087" max="14336" width="9.140625" style="67"/>
    <col min="14337" max="14337" width="48.140625" style="67" customWidth="1"/>
    <col min="14338" max="14338" width="12.42578125" style="67" customWidth="1"/>
    <col min="14339" max="14339" width="10.5703125" style="67" customWidth="1"/>
    <col min="14340" max="14340" width="13.85546875" style="67" customWidth="1"/>
    <col min="14341" max="14341" width="11.42578125" style="67" customWidth="1"/>
    <col min="14342" max="14342" width="14.7109375" style="67" customWidth="1"/>
    <col min="14343" max="14592" width="9.140625" style="67"/>
    <col min="14593" max="14593" width="48.140625" style="67" customWidth="1"/>
    <col min="14594" max="14594" width="12.42578125" style="67" customWidth="1"/>
    <col min="14595" max="14595" width="10.5703125" style="67" customWidth="1"/>
    <col min="14596" max="14596" width="13.85546875" style="67" customWidth="1"/>
    <col min="14597" max="14597" width="11.42578125" style="67" customWidth="1"/>
    <col min="14598" max="14598" width="14.7109375" style="67" customWidth="1"/>
    <col min="14599" max="14848" width="9.140625" style="67"/>
    <col min="14849" max="14849" width="48.140625" style="67" customWidth="1"/>
    <col min="14850" max="14850" width="12.42578125" style="67" customWidth="1"/>
    <col min="14851" max="14851" width="10.5703125" style="67" customWidth="1"/>
    <col min="14852" max="14852" width="13.85546875" style="67" customWidth="1"/>
    <col min="14853" max="14853" width="11.42578125" style="67" customWidth="1"/>
    <col min="14854" max="14854" width="14.7109375" style="67" customWidth="1"/>
    <col min="14855" max="15104" width="9.140625" style="67"/>
    <col min="15105" max="15105" width="48.140625" style="67" customWidth="1"/>
    <col min="15106" max="15106" width="12.42578125" style="67" customWidth="1"/>
    <col min="15107" max="15107" width="10.5703125" style="67" customWidth="1"/>
    <col min="15108" max="15108" width="13.85546875" style="67" customWidth="1"/>
    <col min="15109" max="15109" width="11.42578125" style="67" customWidth="1"/>
    <col min="15110" max="15110" width="14.7109375" style="67" customWidth="1"/>
    <col min="15111" max="15360" width="9.140625" style="67"/>
    <col min="15361" max="15361" width="48.140625" style="67" customWidth="1"/>
    <col min="15362" max="15362" width="12.42578125" style="67" customWidth="1"/>
    <col min="15363" max="15363" width="10.5703125" style="67" customWidth="1"/>
    <col min="15364" max="15364" width="13.85546875" style="67" customWidth="1"/>
    <col min="15365" max="15365" width="11.42578125" style="67" customWidth="1"/>
    <col min="15366" max="15366" width="14.7109375" style="67" customWidth="1"/>
    <col min="15367" max="15616" width="9.140625" style="67"/>
    <col min="15617" max="15617" width="48.140625" style="67" customWidth="1"/>
    <col min="15618" max="15618" width="12.42578125" style="67" customWidth="1"/>
    <col min="15619" max="15619" width="10.5703125" style="67" customWidth="1"/>
    <col min="15620" max="15620" width="13.85546875" style="67" customWidth="1"/>
    <col min="15621" max="15621" width="11.42578125" style="67" customWidth="1"/>
    <col min="15622" max="15622" width="14.7109375" style="67" customWidth="1"/>
    <col min="15623" max="15872" width="9.140625" style="67"/>
    <col min="15873" max="15873" width="48.140625" style="67" customWidth="1"/>
    <col min="15874" max="15874" width="12.42578125" style="67" customWidth="1"/>
    <col min="15875" max="15875" width="10.5703125" style="67" customWidth="1"/>
    <col min="15876" max="15876" width="13.85546875" style="67" customWidth="1"/>
    <col min="15877" max="15877" width="11.42578125" style="67" customWidth="1"/>
    <col min="15878" max="15878" width="14.7109375" style="67" customWidth="1"/>
    <col min="15879" max="16128" width="9.140625" style="67"/>
    <col min="16129" max="16129" width="48.140625" style="67" customWidth="1"/>
    <col min="16130" max="16130" width="12.42578125" style="67" customWidth="1"/>
    <col min="16131" max="16131" width="10.5703125" style="67" customWidth="1"/>
    <col min="16132" max="16132" width="13.85546875" style="67" customWidth="1"/>
    <col min="16133" max="16133" width="11.42578125" style="67" customWidth="1"/>
    <col min="16134" max="16134" width="14.7109375" style="67" customWidth="1"/>
    <col min="16135" max="16384" width="9.140625" style="67"/>
  </cols>
  <sheetData>
    <row r="1" spans="1:6" ht="13.5" customHeight="1" thickBot="1" x14ac:dyDescent="0.25">
      <c r="A1" s="159" t="s">
        <v>49</v>
      </c>
      <c r="B1" s="160"/>
      <c r="C1" s="160"/>
      <c r="D1" s="160"/>
      <c r="E1" s="160"/>
      <c r="F1" s="160"/>
    </row>
    <row r="2" spans="1:6" ht="64.5" thickBot="1" x14ac:dyDescent="0.25">
      <c r="A2" s="68" t="s">
        <v>50</v>
      </c>
      <c r="B2" s="69" t="s">
        <v>51</v>
      </c>
      <c r="C2" s="69" t="s">
        <v>52</v>
      </c>
      <c r="D2" s="68" t="s">
        <v>53</v>
      </c>
      <c r="E2" s="68" t="s">
        <v>54</v>
      </c>
      <c r="F2" s="68" t="s">
        <v>55</v>
      </c>
    </row>
    <row r="3" spans="1:6" x14ac:dyDescent="0.2">
      <c r="A3" s="70"/>
      <c r="B3" s="71">
        <v>0</v>
      </c>
      <c r="C3" s="72">
        <v>36</v>
      </c>
      <c r="D3" s="71">
        <v>0</v>
      </c>
      <c r="E3" s="71">
        <v>0</v>
      </c>
      <c r="F3" s="73">
        <f>+(B3/C3*D3)*E3%</f>
        <v>0</v>
      </c>
    </row>
    <row r="4" spans="1:6" x14ac:dyDescent="0.2">
      <c r="A4" s="70"/>
      <c r="B4" s="71">
        <v>0</v>
      </c>
      <c r="C4" s="72">
        <v>36</v>
      </c>
      <c r="D4" s="71">
        <v>0</v>
      </c>
      <c r="E4" s="71">
        <v>0</v>
      </c>
      <c r="F4" s="73">
        <f t="shared" ref="F4:F11" si="0">+(B4/C4*D4)*E4%</f>
        <v>0</v>
      </c>
    </row>
    <row r="5" spans="1:6" x14ac:dyDescent="0.2">
      <c r="A5" s="74"/>
      <c r="B5" s="71">
        <v>0</v>
      </c>
      <c r="C5" s="72">
        <v>36</v>
      </c>
      <c r="D5" s="71">
        <v>0</v>
      </c>
      <c r="E5" s="71">
        <v>0</v>
      </c>
      <c r="F5" s="73">
        <f t="shared" si="0"/>
        <v>0</v>
      </c>
    </row>
    <row r="6" spans="1:6" x14ac:dyDescent="0.2">
      <c r="A6" s="74"/>
      <c r="B6" s="71">
        <v>0</v>
      </c>
      <c r="C6" s="72">
        <v>36</v>
      </c>
      <c r="D6" s="71">
        <v>0</v>
      </c>
      <c r="E6" s="71">
        <v>0</v>
      </c>
      <c r="F6" s="73">
        <f t="shared" si="0"/>
        <v>0</v>
      </c>
    </row>
    <row r="7" spans="1:6" x14ac:dyDescent="0.2">
      <c r="A7" s="74"/>
      <c r="B7" s="71">
        <v>0</v>
      </c>
      <c r="C7" s="72">
        <v>36</v>
      </c>
      <c r="D7" s="71">
        <v>0</v>
      </c>
      <c r="E7" s="71">
        <v>0</v>
      </c>
      <c r="F7" s="73">
        <f t="shared" si="0"/>
        <v>0</v>
      </c>
    </row>
    <row r="8" spans="1:6" x14ac:dyDescent="0.2">
      <c r="A8" s="74"/>
      <c r="B8" s="71">
        <v>0</v>
      </c>
      <c r="C8" s="72">
        <v>36</v>
      </c>
      <c r="D8" s="71">
        <v>0</v>
      </c>
      <c r="E8" s="71">
        <v>0</v>
      </c>
      <c r="F8" s="73">
        <f t="shared" si="0"/>
        <v>0</v>
      </c>
    </row>
    <row r="9" spans="1:6" x14ac:dyDescent="0.2">
      <c r="A9" s="74"/>
      <c r="B9" s="71">
        <v>0</v>
      </c>
      <c r="C9" s="72">
        <v>36</v>
      </c>
      <c r="D9" s="71">
        <v>0</v>
      </c>
      <c r="E9" s="71">
        <v>0</v>
      </c>
      <c r="F9" s="73">
        <f t="shared" si="0"/>
        <v>0</v>
      </c>
    </row>
    <row r="10" spans="1:6" x14ac:dyDescent="0.2">
      <c r="A10" s="74"/>
      <c r="B10" s="71">
        <v>0</v>
      </c>
      <c r="C10" s="72">
        <v>36</v>
      </c>
      <c r="D10" s="71">
        <v>0</v>
      </c>
      <c r="E10" s="71">
        <v>0</v>
      </c>
      <c r="F10" s="73">
        <f t="shared" si="0"/>
        <v>0</v>
      </c>
    </row>
    <row r="11" spans="1:6" ht="13.5" thickBot="1" x14ac:dyDescent="0.25">
      <c r="A11" s="75"/>
      <c r="B11" s="71">
        <v>0</v>
      </c>
      <c r="C11" s="76">
        <v>36</v>
      </c>
      <c r="D11" s="71">
        <v>0</v>
      </c>
      <c r="E11" s="71">
        <v>0</v>
      </c>
      <c r="F11" s="77">
        <f t="shared" si="0"/>
        <v>0</v>
      </c>
    </row>
    <row r="12" spans="1:6" ht="13.5" thickBot="1" x14ac:dyDescent="0.25">
      <c r="A12" s="78" t="s">
        <v>56</v>
      </c>
      <c r="B12" s="79">
        <f>SUM(B3:B11)</f>
        <v>0</v>
      </c>
      <c r="C12" s="80"/>
      <c r="D12" s="81"/>
      <c r="E12" s="82"/>
      <c r="F12" s="83">
        <f>SUM(F3:F11)</f>
        <v>0</v>
      </c>
    </row>
    <row r="13" spans="1:6" ht="13.5" thickBot="1" x14ac:dyDescent="0.25"/>
    <row r="14" spans="1:6" ht="13.5" thickBot="1" x14ac:dyDescent="0.25">
      <c r="A14" s="161" t="s">
        <v>57</v>
      </c>
      <c r="B14" s="162"/>
    </row>
    <row r="15" spans="1:6" ht="26.25" thickBot="1" x14ac:dyDescent="0.25">
      <c r="A15" s="68" t="s">
        <v>58</v>
      </c>
      <c r="B15" s="69" t="s">
        <v>59</v>
      </c>
    </row>
    <row r="16" spans="1:6" x14ac:dyDescent="0.2">
      <c r="A16" s="70"/>
      <c r="B16" s="71">
        <v>0</v>
      </c>
    </row>
    <row r="17" spans="1:2" x14ac:dyDescent="0.2">
      <c r="A17" s="70"/>
      <c r="B17" s="71">
        <v>0</v>
      </c>
    </row>
    <row r="18" spans="1:2" x14ac:dyDescent="0.2">
      <c r="A18" s="74"/>
      <c r="B18" s="71">
        <v>0</v>
      </c>
    </row>
    <row r="19" spans="1:2" x14ac:dyDescent="0.2">
      <c r="A19" s="74"/>
      <c r="B19" s="71">
        <v>0</v>
      </c>
    </row>
    <row r="20" spans="1:2" x14ac:dyDescent="0.2">
      <c r="A20" s="74"/>
      <c r="B20" s="71">
        <v>0</v>
      </c>
    </row>
    <row r="21" spans="1:2" x14ac:dyDescent="0.2">
      <c r="A21" s="74"/>
      <c r="B21" s="71">
        <v>0</v>
      </c>
    </row>
    <row r="22" spans="1:2" x14ac:dyDescent="0.2">
      <c r="A22" s="74"/>
      <c r="B22" s="71">
        <v>0</v>
      </c>
    </row>
    <row r="23" spans="1:2" x14ac:dyDescent="0.2">
      <c r="A23" s="74"/>
      <c r="B23" s="71">
        <v>0</v>
      </c>
    </row>
    <row r="24" spans="1:2" ht="13.5" thickBot="1" x14ac:dyDescent="0.25">
      <c r="A24" s="75"/>
      <c r="B24" s="71">
        <v>0</v>
      </c>
    </row>
    <row r="25" spans="1:2" ht="13.5" thickBot="1" x14ac:dyDescent="0.25">
      <c r="A25" s="78" t="s">
        <v>56</v>
      </c>
      <c r="B25" s="84">
        <f>SUM(B16:B24)</f>
        <v>0</v>
      </c>
    </row>
    <row r="26" spans="1:2" ht="13.5" thickBot="1" x14ac:dyDescent="0.25"/>
    <row r="27" spans="1:2" ht="13.5" thickBot="1" x14ac:dyDescent="0.25">
      <c r="A27" s="161" t="s">
        <v>60</v>
      </c>
      <c r="B27" s="162"/>
    </row>
    <row r="28" spans="1:2" ht="26.25" thickBot="1" x14ac:dyDescent="0.25">
      <c r="A28" s="68" t="s">
        <v>58</v>
      </c>
      <c r="B28" s="69" t="s">
        <v>59</v>
      </c>
    </row>
    <row r="29" spans="1:2" x14ac:dyDescent="0.2">
      <c r="A29" s="70" t="s">
        <v>136</v>
      </c>
      <c r="B29" s="71">
        <v>5000</v>
      </c>
    </row>
    <row r="30" spans="1:2" x14ac:dyDescent="0.2">
      <c r="A30" s="70" t="s">
        <v>135</v>
      </c>
      <c r="B30" s="71">
        <v>5000</v>
      </c>
    </row>
    <row r="31" spans="1:2" x14ac:dyDescent="0.2">
      <c r="A31" s="74"/>
      <c r="B31" s="71">
        <v>0</v>
      </c>
    </row>
    <row r="32" spans="1:2" x14ac:dyDescent="0.2">
      <c r="A32" s="74"/>
      <c r="B32" s="71">
        <v>0</v>
      </c>
    </row>
    <row r="33" spans="1:2" x14ac:dyDescent="0.2">
      <c r="A33" s="74"/>
      <c r="B33" s="71">
        <v>0</v>
      </c>
    </row>
    <row r="34" spans="1:2" x14ac:dyDescent="0.2">
      <c r="A34" s="74"/>
      <c r="B34" s="71">
        <v>0</v>
      </c>
    </row>
    <row r="35" spans="1:2" x14ac:dyDescent="0.2">
      <c r="A35" s="74"/>
      <c r="B35" s="71">
        <v>0</v>
      </c>
    </row>
    <row r="36" spans="1:2" x14ac:dyDescent="0.2">
      <c r="A36" s="74"/>
      <c r="B36" s="71">
        <v>0</v>
      </c>
    </row>
    <row r="37" spans="1:2" ht="13.5" thickBot="1" x14ac:dyDescent="0.25">
      <c r="A37" s="75"/>
      <c r="B37" s="71">
        <v>0</v>
      </c>
    </row>
    <row r="38" spans="1:2" ht="13.5" thickBot="1" x14ac:dyDescent="0.25">
      <c r="A38" s="78" t="s">
        <v>56</v>
      </c>
      <c r="B38" s="84">
        <f>SUM(B29:B37)</f>
        <v>10000</v>
      </c>
    </row>
  </sheetData>
  <protectedRanges>
    <protectedRange sqref="A16:B24 A3:B11 D3:E11 A29:B37" name="Intervallo1"/>
  </protectedRanges>
  <mergeCells count="3">
    <mergeCell ref="A1:F1"/>
    <mergeCell ref="A14:B14"/>
    <mergeCell ref="A27:B27"/>
  </mergeCells>
  <pageMargins left="0.7" right="0.7" top="0.75" bottom="0.75" header="0.3" footer="0.3"/>
  <pageSetup scale="90"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20"/>
  <sheetViews>
    <sheetView zoomScaleNormal="100" zoomScaleSheetLayoutView="70" workbookViewId="0">
      <selection activeCell="B8" sqref="B8"/>
    </sheetView>
  </sheetViews>
  <sheetFormatPr defaultColWidth="8.85546875" defaultRowHeight="12.75" x14ac:dyDescent="0.2"/>
  <cols>
    <col min="1" max="1" width="42.42578125" customWidth="1"/>
    <col min="2" max="2" width="19.140625" customWidth="1"/>
    <col min="3" max="3" width="64.5703125" style="1" customWidth="1"/>
    <col min="4" max="4" width="4" customWidth="1"/>
  </cols>
  <sheetData>
    <row r="1" spans="1:4" ht="18" customHeight="1" x14ac:dyDescent="0.2">
      <c r="A1" s="86" t="s">
        <v>75</v>
      </c>
      <c r="B1" s="129" t="s">
        <v>107</v>
      </c>
      <c r="C1" s="130"/>
      <c r="D1" s="17"/>
    </row>
    <row r="2" spans="1:4" ht="18" customHeight="1" x14ac:dyDescent="0.2">
      <c r="A2" s="85" t="s">
        <v>76</v>
      </c>
      <c r="B2" s="129" t="s">
        <v>100</v>
      </c>
      <c r="C2" s="130"/>
      <c r="D2" s="17"/>
    </row>
    <row r="3" spans="1:4" ht="24.75" customHeight="1" x14ac:dyDescent="0.2">
      <c r="A3" s="34" t="s">
        <v>1</v>
      </c>
      <c r="B3" s="30" t="s">
        <v>69</v>
      </c>
      <c r="C3" s="35" t="s">
        <v>2</v>
      </c>
      <c r="D3" s="17"/>
    </row>
    <row r="4" spans="1:4" ht="60" x14ac:dyDescent="0.2">
      <c r="A4" s="36" t="s">
        <v>79</v>
      </c>
      <c r="B4" s="87">
        <v>10000</v>
      </c>
      <c r="C4" s="37" t="s">
        <v>81</v>
      </c>
      <c r="D4" s="17"/>
    </row>
    <row r="5" spans="1:4" ht="60" x14ac:dyDescent="0.2">
      <c r="A5" s="36" t="s">
        <v>80</v>
      </c>
      <c r="B5" s="87"/>
      <c r="C5" s="37" t="s">
        <v>78</v>
      </c>
      <c r="D5" s="17"/>
    </row>
    <row r="6" spans="1:4" ht="20.25" customHeight="1" x14ac:dyDescent="0.2">
      <c r="A6" s="89" t="s">
        <v>70</v>
      </c>
      <c r="B6" s="31">
        <f>SUM(B4:B5)</f>
        <v>10000</v>
      </c>
      <c r="C6" s="31"/>
      <c r="D6" s="17"/>
    </row>
    <row r="7" spans="1:4" s="4" customFormat="1" ht="63" customHeight="1" x14ac:dyDescent="0.2">
      <c r="A7" s="38" t="s">
        <v>8</v>
      </c>
      <c r="B7" s="87">
        <v>50000</v>
      </c>
      <c r="C7" s="39" t="s">
        <v>73</v>
      </c>
      <c r="D7" s="3"/>
    </row>
    <row r="8" spans="1:4" s="4" customFormat="1" ht="54.75" customHeight="1" x14ac:dyDescent="0.2">
      <c r="A8" s="38" t="s">
        <v>9</v>
      </c>
      <c r="B8" s="88">
        <f>(B6+B7)*0.6</f>
        <v>36000</v>
      </c>
      <c r="C8" s="40" t="s">
        <v>20</v>
      </c>
      <c r="D8" s="3"/>
    </row>
    <row r="9" spans="1:4" s="4" customFormat="1" ht="114.75" x14ac:dyDescent="0.2">
      <c r="A9" s="38" t="s">
        <v>7</v>
      </c>
      <c r="B9" s="88"/>
      <c r="C9" s="39" t="s">
        <v>74</v>
      </c>
      <c r="D9" s="3"/>
    </row>
    <row r="10" spans="1:4" s="4" customFormat="1" ht="44.25" customHeight="1" x14ac:dyDescent="0.2">
      <c r="A10" s="38" t="s">
        <v>10</v>
      </c>
      <c r="B10" s="88"/>
      <c r="C10" s="39" t="s">
        <v>63</v>
      </c>
      <c r="D10" s="3"/>
    </row>
    <row r="11" spans="1:4" s="4" customFormat="1" ht="29.25" customHeight="1" x14ac:dyDescent="0.2">
      <c r="A11" s="38" t="s">
        <v>6</v>
      </c>
      <c r="B11" s="88">
        <v>10000</v>
      </c>
      <c r="C11" s="39" t="s">
        <v>5</v>
      </c>
      <c r="D11" s="3"/>
    </row>
    <row r="12" spans="1:4" s="4" customFormat="1" ht="20.25" customHeight="1" x14ac:dyDescent="0.2">
      <c r="A12" s="90" t="s">
        <v>71</v>
      </c>
      <c r="B12" s="61">
        <f>SUM(B7:B11)</f>
        <v>96000</v>
      </c>
      <c r="C12" s="62"/>
      <c r="D12" s="17"/>
    </row>
    <row r="13" spans="1:4" ht="20.25" customHeight="1" thickBot="1" x14ac:dyDescent="0.25">
      <c r="A13" s="91" t="s">
        <v>72</v>
      </c>
      <c r="B13" s="63">
        <f>B6+B12</f>
        <v>106000</v>
      </c>
      <c r="C13" s="64"/>
      <c r="D13" s="17"/>
    </row>
    <row r="14" spans="1:4" ht="22.5" customHeight="1" x14ac:dyDescent="0.2">
      <c r="A14" s="14"/>
    </row>
    <row r="15" spans="1:4" ht="22.5" customHeight="1" x14ac:dyDescent="0.2"/>
    <row r="16" spans="1:4" ht="22.5" customHeight="1" x14ac:dyDescent="0.2"/>
    <row r="17" ht="22.5" customHeight="1" x14ac:dyDescent="0.2"/>
    <row r="18" ht="33" customHeight="1" x14ac:dyDescent="0.2"/>
    <row r="19" ht="34.5" customHeight="1" x14ac:dyDescent="0.2"/>
    <row r="20" ht="38.25" customHeight="1" x14ac:dyDescent="0.2"/>
  </sheetData>
  <protectedRanges>
    <protectedRange password="EC44" sqref="B7 B9:B11" name="Intervallo1"/>
  </protectedRanges>
  <mergeCells count="2">
    <mergeCell ref="B1:C1"/>
    <mergeCell ref="B2:C2"/>
  </mergeCells>
  <pageMargins left="0.27559055118110237" right="0.19685039370078741" top="0.51181102362204722" bottom="0.35433070866141736" header="0.19685039370078741" footer="0.23622047244094491"/>
  <pageSetup paperSize="9" scale="80" orientation="landscape" r:id="rId1"/>
  <headerFooter alignWithMargins="0">
    <oddHeader>&amp;CPRIN 2015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20"/>
  <sheetViews>
    <sheetView zoomScaleNormal="100" zoomScaleSheetLayoutView="70" workbookViewId="0">
      <selection activeCell="G10" sqref="G10"/>
    </sheetView>
  </sheetViews>
  <sheetFormatPr defaultColWidth="8.85546875" defaultRowHeight="12.75" x14ac:dyDescent="0.2"/>
  <cols>
    <col min="1" max="1" width="42.42578125" customWidth="1"/>
    <col min="2" max="2" width="19.140625" customWidth="1"/>
    <col min="3" max="3" width="64.5703125" style="1" customWidth="1"/>
    <col min="4" max="4" width="4" customWidth="1"/>
  </cols>
  <sheetData>
    <row r="1" spans="1:4" ht="18" customHeight="1" x14ac:dyDescent="0.2">
      <c r="A1" s="86" t="s">
        <v>123</v>
      </c>
      <c r="B1" s="129" t="s">
        <v>107</v>
      </c>
      <c r="C1" s="130"/>
      <c r="D1" s="17"/>
    </row>
    <row r="2" spans="1:4" ht="18" customHeight="1" x14ac:dyDescent="0.2">
      <c r="A2" s="85" t="s">
        <v>124</v>
      </c>
      <c r="B2" s="129" t="s">
        <v>100</v>
      </c>
      <c r="C2" s="130"/>
      <c r="D2" s="17"/>
    </row>
    <row r="3" spans="1:4" ht="24.75" customHeight="1" x14ac:dyDescent="0.2">
      <c r="A3" s="34" t="s">
        <v>1</v>
      </c>
      <c r="B3" s="30" t="s">
        <v>69</v>
      </c>
      <c r="C3" s="35" t="s">
        <v>2</v>
      </c>
      <c r="D3" s="17"/>
    </row>
    <row r="4" spans="1:4" ht="60" x14ac:dyDescent="0.2">
      <c r="A4" s="36" t="s">
        <v>79</v>
      </c>
      <c r="B4" s="87"/>
      <c r="C4" s="37" t="s">
        <v>81</v>
      </c>
      <c r="D4" s="17"/>
    </row>
    <row r="5" spans="1:4" ht="60" x14ac:dyDescent="0.2">
      <c r="A5" s="36" t="s">
        <v>80</v>
      </c>
      <c r="B5" s="87"/>
      <c r="C5" s="37" t="s">
        <v>78</v>
      </c>
      <c r="D5" s="17"/>
    </row>
    <row r="6" spans="1:4" ht="20.25" customHeight="1" x14ac:dyDescent="0.2">
      <c r="A6" s="89" t="s">
        <v>70</v>
      </c>
      <c r="B6" s="31">
        <f>SUM(B4:B5)</f>
        <v>0</v>
      </c>
      <c r="C6" s="31"/>
      <c r="D6" s="17"/>
    </row>
    <row r="7" spans="1:4" s="4" customFormat="1" ht="63" customHeight="1" x14ac:dyDescent="0.2">
      <c r="A7" s="38" t="s">
        <v>8</v>
      </c>
      <c r="B7" s="87"/>
      <c r="C7" s="39" t="s">
        <v>73</v>
      </c>
      <c r="D7" s="3"/>
    </row>
    <row r="8" spans="1:4" s="4" customFormat="1" ht="54.75" customHeight="1" x14ac:dyDescent="0.2">
      <c r="A8" s="38" t="s">
        <v>9</v>
      </c>
      <c r="B8" s="88">
        <f>(B6+B7)*0.6</f>
        <v>0</v>
      </c>
      <c r="C8" s="40" t="s">
        <v>20</v>
      </c>
      <c r="D8" s="3"/>
    </row>
    <row r="9" spans="1:4" s="4" customFormat="1" ht="114.75" x14ac:dyDescent="0.2">
      <c r="A9" s="38" t="s">
        <v>7</v>
      </c>
      <c r="B9" s="88"/>
      <c r="C9" s="39" t="s">
        <v>74</v>
      </c>
      <c r="D9" s="3"/>
    </row>
    <row r="10" spans="1:4" s="4" customFormat="1" ht="44.25" customHeight="1" x14ac:dyDescent="0.2">
      <c r="A10" s="38" t="s">
        <v>10</v>
      </c>
      <c r="B10" s="88"/>
      <c r="C10" s="39" t="s">
        <v>63</v>
      </c>
      <c r="D10" s="3"/>
    </row>
    <row r="11" spans="1:4" s="4" customFormat="1" ht="29.25" customHeight="1" x14ac:dyDescent="0.2">
      <c r="A11" s="38" t="s">
        <v>6</v>
      </c>
      <c r="B11" s="88">
        <v>10000</v>
      </c>
      <c r="C11" s="39" t="s">
        <v>5</v>
      </c>
      <c r="D11" s="3"/>
    </row>
    <row r="12" spans="1:4" s="4" customFormat="1" ht="20.25" customHeight="1" x14ac:dyDescent="0.2">
      <c r="A12" s="90" t="s">
        <v>133</v>
      </c>
      <c r="B12" s="61">
        <f>SUM(B7:B11)</f>
        <v>10000</v>
      </c>
      <c r="C12" s="62"/>
      <c r="D12" s="17"/>
    </row>
    <row r="13" spans="1:4" ht="20.25" customHeight="1" thickBot="1" x14ac:dyDescent="0.25">
      <c r="A13" s="91" t="s">
        <v>134</v>
      </c>
      <c r="B13" s="63">
        <f>B6+B12</f>
        <v>10000</v>
      </c>
      <c r="C13" s="64"/>
      <c r="D13" s="17"/>
    </row>
    <row r="14" spans="1:4" ht="22.5" customHeight="1" x14ac:dyDescent="0.2">
      <c r="A14" s="14"/>
    </row>
    <row r="15" spans="1:4" ht="22.5" customHeight="1" x14ac:dyDescent="0.2"/>
    <row r="16" spans="1:4" ht="22.5" customHeight="1" x14ac:dyDescent="0.2"/>
    <row r="17" ht="22.5" customHeight="1" x14ac:dyDescent="0.2"/>
    <row r="18" ht="33" customHeight="1" x14ac:dyDescent="0.2"/>
    <row r="19" ht="34.5" customHeight="1" x14ac:dyDescent="0.2"/>
    <row r="20" ht="38.25" customHeight="1" x14ac:dyDescent="0.2"/>
  </sheetData>
  <protectedRanges>
    <protectedRange password="EC44" sqref="B7 B9:B11" name="Intervallo1"/>
  </protectedRanges>
  <mergeCells count="2">
    <mergeCell ref="B1:C1"/>
    <mergeCell ref="B2:C2"/>
  </mergeCells>
  <pageMargins left="0.27559055118110237" right="0.19685039370078741" top="0.51181102362204722" bottom="0.35433070866141736" header="0.19685039370078741" footer="0.23622047244094491"/>
  <pageSetup paperSize="9" scale="80" orientation="landscape" r:id="rId1"/>
  <headerFooter alignWithMargins="0">
    <oddHeader>&amp;CPRIN 2015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20"/>
  <sheetViews>
    <sheetView zoomScaleNormal="100" zoomScaleSheetLayoutView="70" workbookViewId="0">
      <selection activeCell="B11" sqref="B11"/>
    </sheetView>
  </sheetViews>
  <sheetFormatPr defaultColWidth="8.85546875" defaultRowHeight="12.75" x14ac:dyDescent="0.2"/>
  <cols>
    <col min="1" max="1" width="42.42578125" customWidth="1"/>
    <col min="2" max="2" width="19.140625" customWidth="1"/>
    <col min="3" max="3" width="64.5703125" style="1" customWidth="1"/>
    <col min="4" max="4" width="4" customWidth="1"/>
  </cols>
  <sheetData>
    <row r="1" spans="1:4" ht="18" customHeight="1" x14ac:dyDescent="0.2">
      <c r="A1" s="86" t="s">
        <v>125</v>
      </c>
      <c r="B1" s="129" t="s">
        <v>107</v>
      </c>
      <c r="C1" s="130"/>
      <c r="D1" s="17"/>
    </row>
    <row r="2" spans="1:4" ht="18" customHeight="1" x14ac:dyDescent="0.2">
      <c r="A2" s="85" t="s">
        <v>126</v>
      </c>
      <c r="B2" s="129" t="s">
        <v>100</v>
      </c>
      <c r="C2" s="130"/>
      <c r="D2" s="17"/>
    </row>
    <row r="3" spans="1:4" ht="24.75" customHeight="1" x14ac:dyDescent="0.2">
      <c r="A3" s="34" t="s">
        <v>1</v>
      </c>
      <c r="B3" s="30" t="s">
        <v>69</v>
      </c>
      <c r="C3" s="35" t="s">
        <v>2</v>
      </c>
      <c r="D3" s="17"/>
    </row>
    <row r="4" spans="1:4" ht="60" x14ac:dyDescent="0.2">
      <c r="A4" s="36" t="s">
        <v>79</v>
      </c>
      <c r="B4" s="87"/>
      <c r="C4" s="37" t="s">
        <v>81</v>
      </c>
      <c r="D4" s="17"/>
    </row>
    <row r="5" spans="1:4" ht="60" x14ac:dyDescent="0.2">
      <c r="A5" s="36" t="s">
        <v>80</v>
      </c>
      <c r="B5" s="87"/>
      <c r="C5" s="37" t="s">
        <v>78</v>
      </c>
      <c r="D5" s="17"/>
    </row>
    <row r="6" spans="1:4" ht="20.25" customHeight="1" x14ac:dyDescent="0.2">
      <c r="A6" s="89" t="s">
        <v>70</v>
      </c>
      <c r="B6" s="31">
        <f>SUM(B4:B5)</f>
        <v>0</v>
      </c>
      <c r="C6" s="31"/>
      <c r="D6" s="17"/>
    </row>
    <row r="7" spans="1:4" s="4" customFormat="1" ht="63" customHeight="1" x14ac:dyDescent="0.2">
      <c r="A7" s="38" t="s">
        <v>8</v>
      </c>
      <c r="B7" s="87"/>
      <c r="C7" s="39" t="s">
        <v>73</v>
      </c>
      <c r="D7" s="3"/>
    </row>
    <row r="8" spans="1:4" s="4" customFormat="1" ht="54.75" customHeight="1" x14ac:dyDescent="0.2">
      <c r="A8" s="38" t="s">
        <v>9</v>
      </c>
      <c r="B8" s="88">
        <f>(B6+B7)*0.6</f>
        <v>0</v>
      </c>
      <c r="C8" s="40" t="s">
        <v>20</v>
      </c>
      <c r="D8" s="3"/>
    </row>
    <row r="9" spans="1:4" s="4" customFormat="1" ht="114.75" x14ac:dyDescent="0.2">
      <c r="A9" s="38" t="s">
        <v>7</v>
      </c>
      <c r="B9" s="88"/>
      <c r="C9" s="39" t="s">
        <v>74</v>
      </c>
      <c r="D9" s="3"/>
    </row>
    <row r="10" spans="1:4" s="4" customFormat="1" ht="44.25" customHeight="1" x14ac:dyDescent="0.2">
      <c r="A10" s="38" t="s">
        <v>10</v>
      </c>
      <c r="B10" s="88"/>
      <c r="C10" s="39" t="s">
        <v>63</v>
      </c>
      <c r="D10" s="3"/>
    </row>
    <row r="11" spans="1:4" s="4" customFormat="1" ht="29.25" customHeight="1" x14ac:dyDescent="0.2">
      <c r="A11" s="38" t="s">
        <v>6</v>
      </c>
      <c r="B11" s="88"/>
      <c r="C11" s="39" t="s">
        <v>5</v>
      </c>
      <c r="D11" s="3"/>
    </row>
    <row r="12" spans="1:4" s="4" customFormat="1" ht="20.25" customHeight="1" x14ac:dyDescent="0.2">
      <c r="A12" s="90" t="s">
        <v>131</v>
      </c>
      <c r="B12" s="61">
        <f>SUM(B7:B11)</f>
        <v>0</v>
      </c>
      <c r="C12" s="62"/>
      <c r="D12" s="17"/>
    </row>
    <row r="13" spans="1:4" ht="20.25" customHeight="1" thickBot="1" x14ac:dyDescent="0.25">
      <c r="A13" s="91" t="s">
        <v>132</v>
      </c>
      <c r="B13" s="63">
        <f>B6+B12</f>
        <v>0</v>
      </c>
      <c r="C13" s="64"/>
      <c r="D13" s="17"/>
    </row>
    <row r="14" spans="1:4" ht="22.5" customHeight="1" x14ac:dyDescent="0.2">
      <c r="A14" s="14"/>
    </row>
    <row r="15" spans="1:4" ht="22.5" customHeight="1" x14ac:dyDescent="0.2"/>
    <row r="16" spans="1:4" ht="22.5" customHeight="1" x14ac:dyDescent="0.2"/>
    <row r="17" ht="22.5" customHeight="1" x14ac:dyDescent="0.2"/>
    <row r="18" ht="33" customHeight="1" x14ac:dyDescent="0.2"/>
    <row r="19" ht="34.5" customHeight="1" x14ac:dyDescent="0.2"/>
    <row r="20" ht="38.25" customHeight="1" x14ac:dyDescent="0.2"/>
  </sheetData>
  <protectedRanges>
    <protectedRange password="EC44" sqref="B7 B9:B11" name="Intervallo1"/>
  </protectedRanges>
  <mergeCells count="2">
    <mergeCell ref="B1:C1"/>
    <mergeCell ref="B2:C2"/>
  </mergeCells>
  <pageMargins left="0.27559055118110237" right="0.19685039370078741" top="0.51181102362204722" bottom="0.35433070866141736" header="0.19685039370078741" footer="0.23622047244094491"/>
  <pageSetup paperSize="9" scale="80" orientation="landscape" r:id="rId1"/>
  <headerFooter alignWithMargins="0">
    <oddHeader>&amp;CPRIN 2015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20"/>
  <sheetViews>
    <sheetView zoomScaleNormal="100" zoomScaleSheetLayoutView="70" workbookViewId="0">
      <selection activeCell="B9" sqref="B9"/>
    </sheetView>
  </sheetViews>
  <sheetFormatPr defaultColWidth="8.85546875" defaultRowHeight="12.75" x14ac:dyDescent="0.2"/>
  <cols>
    <col min="1" max="1" width="42.42578125" customWidth="1"/>
    <col min="2" max="2" width="19.140625" customWidth="1"/>
    <col min="3" max="3" width="64.5703125" style="1" customWidth="1"/>
    <col min="4" max="4" width="4" customWidth="1"/>
  </cols>
  <sheetData>
    <row r="1" spans="1:4" ht="18" customHeight="1" x14ac:dyDescent="0.2">
      <c r="A1" s="86" t="s">
        <v>127</v>
      </c>
      <c r="B1" s="129" t="s">
        <v>107</v>
      </c>
      <c r="C1" s="130"/>
      <c r="D1" s="17"/>
    </row>
    <row r="2" spans="1:4" ht="18" customHeight="1" x14ac:dyDescent="0.2">
      <c r="A2" s="85" t="s">
        <v>128</v>
      </c>
      <c r="B2" s="129" t="s">
        <v>100</v>
      </c>
      <c r="C2" s="130"/>
      <c r="D2" s="17"/>
    </row>
    <row r="3" spans="1:4" ht="24.75" customHeight="1" x14ac:dyDescent="0.2">
      <c r="A3" s="34" t="s">
        <v>1</v>
      </c>
      <c r="B3" s="30" t="s">
        <v>69</v>
      </c>
      <c r="C3" s="35" t="s">
        <v>2</v>
      </c>
      <c r="D3" s="17"/>
    </row>
    <row r="4" spans="1:4" ht="60" x14ac:dyDescent="0.2">
      <c r="A4" s="36" t="s">
        <v>79</v>
      </c>
      <c r="B4" s="87"/>
      <c r="C4" s="37" t="s">
        <v>81</v>
      </c>
      <c r="D4" s="17"/>
    </row>
    <row r="5" spans="1:4" ht="60" x14ac:dyDescent="0.2">
      <c r="A5" s="36" t="s">
        <v>80</v>
      </c>
      <c r="B5" s="87"/>
      <c r="C5" s="37" t="s">
        <v>78</v>
      </c>
      <c r="D5" s="17"/>
    </row>
    <row r="6" spans="1:4" ht="20.25" customHeight="1" x14ac:dyDescent="0.2">
      <c r="A6" s="89" t="s">
        <v>70</v>
      </c>
      <c r="B6" s="31">
        <f>SUM(B4:B5)</f>
        <v>0</v>
      </c>
      <c r="C6" s="31"/>
      <c r="D6" s="17"/>
    </row>
    <row r="7" spans="1:4" s="4" customFormat="1" ht="63" customHeight="1" x14ac:dyDescent="0.2">
      <c r="A7" s="38" t="s">
        <v>8</v>
      </c>
      <c r="B7" s="87"/>
      <c r="C7" s="39" t="s">
        <v>73</v>
      </c>
      <c r="D7" s="3"/>
    </row>
    <row r="8" spans="1:4" s="4" customFormat="1" ht="54.75" customHeight="1" x14ac:dyDescent="0.2">
      <c r="A8" s="38" t="s">
        <v>9</v>
      </c>
      <c r="B8" s="88">
        <f>(B6+B7)*0.6</f>
        <v>0</v>
      </c>
      <c r="C8" s="40" t="s">
        <v>20</v>
      </c>
      <c r="D8" s="3"/>
    </row>
    <row r="9" spans="1:4" s="4" customFormat="1" ht="114.75" x14ac:dyDescent="0.2">
      <c r="A9" s="38" t="s">
        <v>7</v>
      </c>
      <c r="B9" s="88"/>
      <c r="C9" s="39" t="s">
        <v>74</v>
      </c>
      <c r="D9" s="3"/>
    </row>
    <row r="10" spans="1:4" s="4" customFormat="1" ht="44.25" customHeight="1" x14ac:dyDescent="0.2">
      <c r="A10" s="38" t="s">
        <v>10</v>
      </c>
      <c r="B10" s="88"/>
      <c r="C10" s="39" t="s">
        <v>63</v>
      </c>
      <c r="D10" s="3"/>
    </row>
    <row r="11" spans="1:4" s="4" customFormat="1" ht="29.25" customHeight="1" x14ac:dyDescent="0.2">
      <c r="A11" s="38" t="s">
        <v>6</v>
      </c>
      <c r="B11" s="88"/>
      <c r="C11" s="39" t="s">
        <v>5</v>
      </c>
      <c r="D11" s="3"/>
    </row>
    <row r="12" spans="1:4" s="4" customFormat="1" ht="20.25" customHeight="1" x14ac:dyDescent="0.2">
      <c r="A12" s="90" t="s">
        <v>129</v>
      </c>
      <c r="B12" s="61">
        <f>SUM(B7:B11)</f>
        <v>0</v>
      </c>
      <c r="C12" s="62"/>
      <c r="D12" s="17"/>
    </row>
    <row r="13" spans="1:4" ht="20.25" customHeight="1" thickBot="1" x14ac:dyDescent="0.25">
      <c r="A13" s="91" t="s">
        <v>130</v>
      </c>
      <c r="B13" s="63">
        <f>B6+B12</f>
        <v>0</v>
      </c>
      <c r="C13" s="64"/>
      <c r="D13" s="17"/>
    </row>
    <row r="14" spans="1:4" ht="22.5" customHeight="1" x14ac:dyDescent="0.2">
      <c r="A14" s="14"/>
    </row>
    <row r="15" spans="1:4" ht="22.5" customHeight="1" x14ac:dyDescent="0.2"/>
    <row r="16" spans="1:4" ht="22.5" customHeight="1" x14ac:dyDescent="0.2"/>
    <row r="17" ht="22.5" customHeight="1" x14ac:dyDescent="0.2"/>
    <row r="18" ht="33" customHeight="1" x14ac:dyDescent="0.2"/>
    <row r="19" ht="34.5" customHeight="1" x14ac:dyDescent="0.2"/>
    <row r="20" ht="38.25" customHeight="1" x14ac:dyDescent="0.2"/>
  </sheetData>
  <protectedRanges>
    <protectedRange password="EC44" sqref="B7 B9:B11" name="Intervallo1"/>
  </protectedRanges>
  <mergeCells count="2">
    <mergeCell ref="B1:C1"/>
    <mergeCell ref="B2:C2"/>
  </mergeCells>
  <pageMargins left="0.27559055118110237" right="0.19685039370078741" top="0.51181102362204722" bottom="0.35433070866141736" header="0.19685039370078741" footer="0.23622047244094491"/>
  <pageSetup paperSize="9" scale="80" orientation="landscape" r:id="rId1"/>
  <headerFooter alignWithMargins="0">
    <oddHeader>&amp;CPRIN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5</vt:i4>
      </vt:variant>
    </vt:vector>
  </HeadingPairs>
  <TitlesOfParts>
    <vt:vector size="14" baseType="lpstr">
      <vt:lpstr>BUDGET_IMT</vt:lpstr>
      <vt:lpstr>BUDGET TOTALE PROGETTO</vt:lpstr>
      <vt:lpstr>Calcolo Voce A1_IMT</vt:lpstr>
      <vt:lpstr>Calcolo Voce A2_IMT</vt:lpstr>
      <vt:lpstr>Altre Voci di Spesa_IMT</vt:lpstr>
      <vt:lpstr>BUDGET_Un.Loc.2)</vt:lpstr>
      <vt:lpstr>BUDGET_Un.Loc.3</vt:lpstr>
      <vt:lpstr>BUDGET_Un.Loc.4</vt:lpstr>
      <vt:lpstr>BUDGET_Un.Loc.5</vt:lpstr>
      <vt:lpstr>BUDGET_IMT!Area_stampa</vt:lpstr>
      <vt:lpstr>'BUDGET_Un.Loc.2)'!Area_stampa</vt:lpstr>
      <vt:lpstr>BUDGET_Un.Loc.3!Area_stampa</vt:lpstr>
      <vt:lpstr>BUDGET_Un.Loc.4!Area_stampa</vt:lpstr>
      <vt:lpstr>BUDGET_Un.Loc.5!Area_stampa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bagnato</dc:creator>
  <cp:lastModifiedBy>Projects</cp:lastModifiedBy>
  <cp:lastPrinted>2015-12-03T15:40:47Z</cp:lastPrinted>
  <dcterms:created xsi:type="dcterms:W3CDTF">2005-10-14T13:10:30Z</dcterms:created>
  <dcterms:modified xsi:type="dcterms:W3CDTF">2022-03-03T09:58:14Z</dcterms:modified>
</cp:coreProperties>
</file>